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thoma\Dropbox\tforthhomepage\uniaccess\"/>
    </mc:Choice>
  </mc:AlternateContent>
  <bookViews>
    <workbookView xWindow="0" yWindow="0" windowWidth="13860" windowHeight="9195" activeTab="2"/>
  </bookViews>
  <sheets>
    <sheet name="Sheet3" sheetId="4" r:id="rId1"/>
    <sheet name="National_pcon10_12_10_22a" sheetId="1" r:id="rId2"/>
    <sheet name="Child Poverty by UK const 2012" sheetId="3" r:id="rId3"/>
  </sheets>
  <calcPr calcId="152511"/>
</workbook>
</file>

<file path=xl/calcChain.xml><?xml version="1.0" encoding="utf-8"?>
<calcChain xmlns="http://schemas.openxmlformats.org/spreadsheetml/2006/main">
  <c r="D663" i="1" l="1"/>
  <c r="E663" i="1" s="1"/>
  <c r="C663" i="1"/>
  <c r="D662" i="1"/>
  <c r="C662" i="1"/>
  <c r="D661" i="1"/>
  <c r="C661" i="1"/>
  <c r="E660" i="1"/>
  <c r="D660" i="1"/>
  <c r="C660" i="1"/>
  <c r="E662" i="1" l="1"/>
  <c r="E661" i="1"/>
  <c r="K34" i="1"/>
  <c r="L34" i="1"/>
  <c r="J34" i="1"/>
  <c r="K33" i="1"/>
  <c r="L33" i="1"/>
  <c r="J33" i="1"/>
  <c r="K32" i="1"/>
  <c r="L32" i="1"/>
  <c r="J32" i="1"/>
  <c r="K31" i="1"/>
  <c r="L31" i="1"/>
  <c r="J31" i="1"/>
  <c r="K30" i="1"/>
  <c r="L30" i="1"/>
  <c r="J30" i="1"/>
  <c r="K29" i="1"/>
  <c r="L29" i="1"/>
  <c r="J29" i="1"/>
  <c r="K28" i="1"/>
  <c r="L28" i="1"/>
  <c r="J28" i="1"/>
  <c r="J25" i="1"/>
  <c r="L26" i="1"/>
  <c r="K26" i="1"/>
  <c r="J26" i="1"/>
  <c r="K25" i="1"/>
  <c r="L25" i="1"/>
  <c r="I10" i="1"/>
  <c r="I9" i="1"/>
  <c r="I330" i="1"/>
  <c r="G557" i="1" l="1"/>
  <c r="G561" i="1"/>
  <c r="G565" i="1"/>
  <c r="G569" i="1"/>
  <c r="G585" i="1"/>
  <c r="G589" i="1"/>
  <c r="G597" i="1"/>
  <c r="G605" i="1"/>
  <c r="G609" i="1"/>
  <c r="G613" i="1"/>
  <c r="G617" i="1"/>
  <c r="G621" i="1"/>
  <c r="G625" i="1"/>
  <c r="G629" i="1"/>
  <c r="G633" i="1"/>
  <c r="G639" i="1"/>
  <c r="G641" i="1"/>
  <c r="G645" i="1"/>
  <c r="G653" i="1"/>
  <c r="G657" i="1"/>
  <c r="D3" i="3"/>
  <c r="G166" i="1" s="1"/>
  <c r="D4" i="3"/>
  <c r="G233" i="1" s="1"/>
  <c r="D5" i="3"/>
  <c r="G211" i="1" s="1"/>
  <c r="D6" i="3"/>
  <c r="G132" i="1" s="1"/>
  <c r="D7" i="3"/>
  <c r="G204" i="1" s="1"/>
  <c r="D8" i="3"/>
  <c r="G402" i="1" s="1"/>
  <c r="D9" i="3"/>
  <c r="D10" i="3"/>
  <c r="G161" i="1" s="1"/>
  <c r="D11" i="3"/>
  <c r="G253" i="1" s="1"/>
  <c r="D12" i="3"/>
  <c r="G332" i="1" s="1"/>
  <c r="D13" i="3"/>
  <c r="G210" i="1" s="1"/>
  <c r="D14" i="3"/>
  <c r="G223" i="1" s="1"/>
  <c r="D15" i="3"/>
  <c r="G389" i="1" s="1"/>
  <c r="D16" i="3"/>
  <c r="G256" i="1" s="1"/>
  <c r="D17" i="3"/>
  <c r="G205" i="1" s="1"/>
  <c r="D18" i="3"/>
  <c r="D19" i="3"/>
  <c r="G396" i="1" s="1"/>
  <c r="D20" i="3"/>
  <c r="G174" i="1" s="1"/>
  <c r="D21" i="3"/>
  <c r="G255" i="1" s="1"/>
  <c r="D22" i="3"/>
  <c r="G111" i="1" s="1"/>
  <c r="D23" i="3"/>
  <c r="G133" i="1" s="1"/>
  <c r="D24" i="3"/>
  <c r="G246" i="1" s="1"/>
  <c r="D25" i="3"/>
  <c r="G180" i="1" s="1"/>
  <c r="D26" i="3"/>
  <c r="G513" i="1" s="1"/>
  <c r="D27" i="3"/>
  <c r="G149" i="1" s="1"/>
  <c r="D28" i="3"/>
  <c r="G599" i="1" s="1"/>
  <c r="D29" i="3"/>
  <c r="G632" i="1" s="1"/>
  <c r="D30" i="3"/>
  <c r="G195" i="1" s="1"/>
  <c r="D31" i="3"/>
  <c r="G105" i="1" s="1"/>
  <c r="D32" i="3"/>
  <c r="G87" i="1" s="1"/>
  <c r="D33" i="3"/>
  <c r="G524" i="1" s="1"/>
  <c r="D34" i="3"/>
  <c r="G54" i="1" s="1"/>
  <c r="D35" i="3"/>
  <c r="G391" i="1" s="1"/>
  <c r="D36" i="3"/>
  <c r="G207" i="1" s="1"/>
  <c r="D37" i="3"/>
  <c r="G515" i="1" s="1"/>
  <c r="D38" i="3"/>
  <c r="G185" i="1" s="1"/>
  <c r="D39" i="3"/>
  <c r="G531" i="1" s="1"/>
  <c r="D40" i="3"/>
  <c r="G148" i="1" s="1"/>
  <c r="D41" i="3"/>
  <c r="G249" i="1" s="1"/>
  <c r="D42" i="3"/>
  <c r="G454" i="1" s="1"/>
  <c r="D43" i="3"/>
  <c r="G129" i="1" s="1"/>
  <c r="D44" i="3"/>
  <c r="G162" i="1" s="1"/>
  <c r="D45" i="3"/>
  <c r="G385" i="1" s="1"/>
  <c r="D46" i="3"/>
  <c r="G393" i="1" s="1"/>
  <c r="D47" i="3"/>
  <c r="G177" i="1" s="1"/>
  <c r="D48" i="3"/>
  <c r="G439" i="1" s="1"/>
  <c r="D49" i="3"/>
  <c r="G313" i="1" s="1"/>
  <c r="D50" i="3"/>
  <c r="G532" i="1" s="1"/>
  <c r="D51" i="3"/>
  <c r="G147" i="1" s="1"/>
  <c r="D52" i="3"/>
  <c r="G38" i="1" s="1"/>
  <c r="D53" i="3"/>
  <c r="G415" i="1" s="1"/>
  <c r="D54" i="3"/>
  <c r="G235" i="1" s="1"/>
  <c r="D55" i="3"/>
  <c r="G154" i="1" s="1"/>
  <c r="D56" i="3"/>
  <c r="G247" i="1" s="1"/>
  <c r="D57" i="3"/>
  <c r="G292" i="1" s="1"/>
  <c r="D58" i="3"/>
  <c r="G500" i="1" s="1"/>
  <c r="D59" i="3"/>
  <c r="G298" i="1" s="1"/>
  <c r="D60" i="3"/>
  <c r="G85" i="1" s="1"/>
  <c r="D61" i="3"/>
  <c r="G234" i="1" s="1"/>
  <c r="D62" i="3"/>
  <c r="G311" i="1" s="1"/>
  <c r="D63" i="3"/>
  <c r="G501" i="1" s="1"/>
  <c r="D64" i="3"/>
  <c r="G99" i="1" s="1"/>
  <c r="D65" i="3"/>
  <c r="G484" i="1" s="1"/>
  <c r="D66" i="3"/>
  <c r="G507" i="1" s="1"/>
  <c r="D67" i="3"/>
  <c r="G266" i="1" s="1"/>
  <c r="D68" i="3"/>
  <c r="G172" i="1" s="1"/>
  <c r="D69" i="3"/>
  <c r="G602" i="1" s="1"/>
  <c r="D70" i="3"/>
  <c r="G418" i="1" s="1"/>
  <c r="D71" i="3"/>
  <c r="G450" i="1" s="1"/>
  <c r="D72" i="3"/>
  <c r="G145" i="1" s="1"/>
  <c r="D73" i="3"/>
  <c r="G511" i="1" s="1"/>
  <c r="D74" i="3"/>
  <c r="G512" i="1" s="1"/>
  <c r="D75" i="3"/>
  <c r="G237" i="1" s="1"/>
  <c r="D76" i="3"/>
  <c r="G240" i="1" s="1"/>
  <c r="D77" i="3"/>
  <c r="G519" i="1" s="1"/>
  <c r="D78" i="3"/>
  <c r="G143" i="1" s="1"/>
  <c r="D79" i="3"/>
  <c r="G239" i="1" s="1"/>
  <c r="D80" i="3"/>
  <c r="G91" i="1" s="1"/>
  <c r="D81" i="3"/>
  <c r="G480" i="1" s="1"/>
  <c r="D82" i="3"/>
  <c r="G290" i="1" s="1"/>
  <c r="D83" i="3"/>
  <c r="G318" i="1" s="1"/>
  <c r="D84" i="3"/>
  <c r="G471" i="1" s="1"/>
  <c r="D85" i="3"/>
  <c r="G482" i="1" s="1"/>
  <c r="D86" i="3"/>
  <c r="G248" i="1" s="1"/>
  <c r="D87" i="3"/>
  <c r="G447" i="1" s="1"/>
  <c r="D88" i="3"/>
  <c r="G628" i="1" s="1"/>
  <c r="D89" i="3"/>
  <c r="G309" i="1" s="1"/>
  <c r="D90" i="3"/>
  <c r="G314" i="1" s="1"/>
  <c r="D91" i="3"/>
  <c r="G528" i="1" s="1"/>
  <c r="D92" i="3"/>
  <c r="G503" i="1" s="1"/>
  <c r="D93" i="3"/>
  <c r="G440" i="1" s="1"/>
  <c r="D94" i="3"/>
  <c r="G263" i="1" s="1"/>
  <c r="D95" i="3"/>
  <c r="G160" i="1" s="1"/>
  <c r="D96" i="3"/>
  <c r="G428" i="1" s="1"/>
  <c r="D97" i="3"/>
  <c r="G76" i="1" s="1"/>
  <c r="D98" i="3"/>
  <c r="G444" i="1" s="1"/>
  <c r="D99" i="3"/>
  <c r="G244" i="1" s="1"/>
  <c r="D100" i="3"/>
  <c r="G245" i="1" s="1"/>
  <c r="D101" i="3"/>
  <c r="G496" i="1" s="1"/>
  <c r="D102" i="3"/>
  <c r="G57" i="1" s="1"/>
  <c r="D103" i="3"/>
  <c r="G208" i="1" s="1"/>
  <c r="D104" i="3"/>
  <c r="G116" i="1" s="1"/>
  <c r="D105" i="3"/>
  <c r="G196" i="1" s="1"/>
  <c r="D106" i="3"/>
  <c r="G552" i="1" s="1"/>
  <c r="D107" i="3"/>
  <c r="G539" i="1" s="1"/>
  <c r="D108" i="3"/>
  <c r="G321" i="1" s="1"/>
  <c r="D109" i="3"/>
  <c r="G102" i="1" s="1"/>
  <c r="D110" i="3"/>
  <c r="G173" i="1" s="1"/>
  <c r="D111" i="3"/>
  <c r="D112" i="3"/>
  <c r="G583" i="1" s="1"/>
  <c r="D113" i="3"/>
  <c r="G409" i="1" s="1"/>
  <c r="D114" i="3"/>
  <c r="G186" i="1" s="1"/>
  <c r="D115" i="3"/>
  <c r="G198" i="1" s="1"/>
  <c r="D116" i="3"/>
  <c r="G386" i="1" s="1"/>
  <c r="D117" i="3"/>
  <c r="G555" i="1" s="1"/>
  <c r="D118" i="3"/>
  <c r="G300" i="1" s="1"/>
  <c r="D119" i="3"/>
  <c r="G520" i="1" s="1"/>
  <c r="D120" i="3"/>
  <c r="G481" i="1" s="1"/>
  <c r="D121" i="3"/>
  <c r="G429" i="1" s="1"/>
  <c r="D122" i="3"/>
  <c r="G430" i="1" s="1"/>
  <c r="D123" i="3"/>
  <c r="G278" i="1" s="1"/>
  <c r="D124" i="3"/>
  <c r="G533" i="1" s="1"/>
  <c r="D125" i="3"/>
  <c r="G92" i="1" s="1"/>
  <c r="D126" i="3"/>
  <c r="G530" i="1" s="1"/>
  <c r="D127" i="3"/>
  <c r="G564" i="1" s="1"/>
  <c r="D128" i="3"/>
  <c r="G276" i="1" s="1"/>
  <c r="D129" i="3"/>
  <c r="G348" i="1" s="1"/>
  <c r="D130" i="3"/>
  <c r="G423" i="1" s="1"/>
  <c r="D131" i="3"/>
  <c r="G404" i="1" s="1"/>
  <c r="D132" i="3"/>
  <c r="G232" i="1" s="1"/>
  <c r="D133" i="3"/>
  <c r="G63" i="1" s="1"/>
  <c r="D134" i="3"/>
  <c r="G547" i="1" s="1"/>
  <c r="D135" i="3"/>
  <c r="G630" i="1" s="1"/>
  <c r="D136" i="3"/>
  <c r="G498" i="1" s="1"/>
  <c r="D137" i="3"/>
  <c r="G275" i="1" s="1"/>
  <c r="D138" i="3"/>
  <c r="G209" i="1" s="1"/>
  <c r="D139" i="3"/>
  <c r="G478" i="1" s="1"/>
  <c r="D140" i="3"/>
  <c r="G281" i="1" s="1"/>
  <c r="D141" i="3"/>
  <c r="G475" i="1" s="1"/>
  <c r="D142" i="3"/>
  <c r="G538" i="1" s="1"/>
  <c r="D143" i="3"/>
  <c r="G626" i="1" s="1"/>
  <c r="D144" i="3"/>
  <c r="G184" i="1" s="1"/>
  <c r="D145" i="3"/>
  <c r="G297" i="1" s="1"/>
  <c r="D146" i="3"/>
  <c r="G636" i="1" s="1"/>
  <c r="D147" i="3"/>
  <c r="G479" i="1" s="1"/>
  <c r="D148" i="3"/>
  <c r="G458" i="1" s="1"/>
  <c r="D149" i="3"/>
  <c r="G379" i="1" s="1"/>
  <c r="D150" i="3"/>
  <c r="G120" i="1" s="1"/>
  <c r="D151" i="3"/>
  <c r="G506" i="1" s="1"/>
  <c r="D152" i="3"/>
  <c r="G315" i="1" s="1"/>
  <c r="D153" i="3"/>
  <c r="G562" i="1" s="1"/>
  <c r="D154" i="3"/>
  <c r="G18" i="1" s="1"/>
  <c r="D155" i="3"/>
  <c r="G213" i="1" s="1"/>
  <c r="D156" i="3"/>
  <c r="G649" i="1" s="1"/>
  <c r="D157" i="3"/>
  <c r="G187" i="1" s="1"/>
  <c r="D158" i="3"/>
  <c r="G424" i="1" s="1"/>
  <c r="D159" i="3"/>
  <c r="G436" i="1" s="1"/>
  <c r="D160" i="3"/>
  <c r="G446" i="1" s="1"/>
  <c r="D161" i="3"/>
  <c r="G197" i="1" s="1"/>
  <c r="D162" i="3"/>
  <c r="G302" i="1" s="1"/>
  <c r="D163" i="3"/>
  <c r="G456" i="1" s="1"/>
  <c r="D164" i="3"/>
  <c r="G316" i="1" s="1"/>
  <c r="D165" i="3"/>
  <c r="G499" i="1" s="1"/>
  <c r="D166" i="3"/>
  <c r="G466" i="1" s="1"/>
  <c r="D167" i="3"/>
  <c r="G635" i="1" s="1"/>
  <c r="D168" i="3"/>
  <c r="G541" i="1" s="1"/>
  <c r="D169" i="3"/>
  <c r="G293" i="1" s="1"/>
  <c r="D170" i="3"/>
  <c r="G241" i="1" s="1"/>
  <c r="D171" i="3"/>
  <c r="G463" i="1" s="1"/>
  <c r="D172" i="3"/>
  <c r="G529" i="1" s="1"/>
  <c r="D173" i="3"/>
  <c r="D174" i="3"/>
  <c r="G121" i="1" s="1"/>
  <c r="D175" i="3"/>
  <c r="G107" i="1" s="1"/>
  <c r="D176" i="3"/>
  <c r="G182" i="1" s="1"/>
  <c r="D177" i="3"/>
  <c r="G588" i="1" s="1"/>
  <c r="D178" i="3"/>
  <c r="G504" i="1" s="1"/>
  <c r="D179" i="3"/>
  <c r="G619" i="1" s="1"/>
  <c r="D180" i="3"/>
  <c r="G525" i="1" s="1"/>
  <c r="D181" i="3"/>
  <c r="G586" i="1" s="1"/>
  <c r="D182" i="3"/>
  <c r="G654" i="1" s="1"/>
  <c r="D183" i="3"/>
  <c r="G476" i="1" s="1"/>
  <c r="D184" i="3"/>
  <c r="G299" i="1" s="1"/>
  <c r="D185" i="3"/>
  <c r="G192" i="1" s="1"/>
  <c r="D186" i="3"/>
  <c r="G467" i="1" s="1"/>
  <c r="D187" i="3"/>
  <c r="G361" i="1" s="1"/>
  <c r="D188" i="3"/>
  <c r="G483" i="1" s="1"/>
  <c r="D189" i="3"/>
  <c r="G453" i="1" s="1"/>
  <c r="D190" i="3"/>
  <c r="G595" i="1" s="1"/>
  <c r="D191" i="3"/>
  <c r="G183" i="1" s="1"/>
  <c r="D192" i="3"/>
  <c r="G108" i="1" s="1"/>
  <c r="D193" i="3"/>
  <c r="G638" i="1" s="1"/>
  <c r="D194" i="3"/>
  <c r="G55" i="1" s="1"/>
  <c r="D195" i="3"/>
  <c r="G390" i="1" s="1"/>
  <c r="D196" i="3"/>
  <c r="G176" i="1" s="1"/>
  <c r="D197" i="3"/>
  <c r="G66" i="1" s="1"/>
  <c r="D198" i="3"/>
  <c r="G510" i="1" s="1"/>
  <c r="D199" i="3"/>
  <c r="G477" i="1" s="1"/>
  <c r="D200" i="3"/>
  <c r="G601" i="1" s="1"/>
  <c r="D201" i="3"/>
  <c r="G329" i="1" s="1"/>
  <c r="D202" i="3"/>
  <c r="G535" i="1" s="1"/>
  <c r="D203" i="3"/>
  <c r="G123" i="1" s="1"/>
  <c r="D204" i="3"/>
  <c r="G452" i="1" s="1"/>
  <c r="D205" i="3"/>
  <c r="G465" i="1" s="1"/>
  <c r="D206" i="3"/>
  <c r="G323" i="1" s="1"/>
  <c r="D207" i="3"/>
  <c r="G406" i="1" s="1"/>
  <c r="D208" i="3"/>
  <c r="G419" i="1" s="1"/>
  <c r="D209" i="3"/>
  <c r="G600" i="1" s="1"/>
  <c r="D210" i="3"/>
  <c r="D211" i="3"/>
  <c r="G412" i="1" s="1"/>
  <c r="D212" i="3"/>
  <c r="G372" i="1" s="1"/>
  <c r="D213" i="3"/>
  <c r="G270" i="1" s="1"/>
  <c r="D214" i="3"/>
  <c r="G487" i="1" s="1"/>
  <c r="D215" i="3"/>
  <c r="G291" i="1" s="1"/>
  <c r="D216" i="3"/>
  <c r="G328" i="1" s="1"/>
  <c r="D217" i="3"/>
  <c r="G259" i="1" s="1"/>
  <c r="D218" i="3"/>
  <c r="G128" i="1" s="1"/>
  <c r="D219" i="3"/>
  <c r="G544" i="1" s="1"/>
  <c r="D220" i="3"/>
  <c r="G607" i="1" s="1"/>
  <c r="D221" i="3"/>
  <c r="G427" i="1" s="1"/>
  <c r="D222" i="3"/>
  <c r="D223" i="3"/>
  <c r="G282" i="1" s="1"/>
  <c r="D224" i="3"/>
  <c r="G656" i="1" s="1"/>
  <c r="D225" i="3"/>
  <c r="G508" i="1" s="1"/>
  <c r="D226" i="3"/>
  <c r="G61" i="1" s="1"/>
  <c r="D227" i="3"/>
  <c r="G407" i="1" s="1"/>
  <c r="D228" i="3"/>
  <c r="G325" i="1" s="1"/>
  <c r="D229" i="3"/>
  <c r="G522" i="1" s="1"/>
  <c r="D230" i="3"/>
  <c r="D231" i="3"/>
  <c r="G224" i="1" s="1"/>
  <c r="D232" i="3"/>
  <c r="G344" i="1" s="1"/>
  <c r="D233" i="3"/>
  <c r="G288" i="1" s="1"/>
  <c r="D234" i="3"/>
  <c r="G537" i="1" s="1"/>
  <c r="D235" i="3"/>
  <c r="G142" i="1" s="1"/>
  <c r="D236" i="3"/>
  <c r="G514" i="1" s="1"/>
  <c r="D237" i="3"/>
  <c r="G274" i="1" s="1"/>
  <c r="D238" i="3"/>
  <c r="G212" i="1" s="1"/>
  <c r="D239" i="3"/>
  <c r="G445" i="1" s="1"/>
  <c r="D240" i="3"/>
  <c r="G403" i="1" s="1"/>
  <c r="D241" i="3"/>
  <c r="G568" i="1" s="1"/>
  <c r="D242" i="3"/>
  <c r="G543" i="1" s="1"/>
  <c r="D243" i="3"/>
  <c r="D244" i="3"/>
  <c r="G243" i="1" s="1"/>
  <c r="D245" i="3"/>
  <c r="G257" i="1" s="1"/>
  <c r="D246" i="3"/>
  <c r="G150" i="1" s="1"/>
  <c r="D247" i="3"/>
  <c r="G339" i="1" s="1"/>
  <c r="D248" i="3"/>
  <c r="G358" i="1" s="1"/>
  <c r="D249" i="3"/>
  <c r="G451" i="1" s="1"/>
  <c r="D250" i="3"/>
  <c r="G238" i="1" s="1"/>
  <c r="D251" i="3"/>
  <c r="G631" i="1" s="1"/>
  <c r="D252" i="3"/>
  <c r="G397" i="1" s="1"/>
  <c r="D253" i="3"/>
  <c r="G93" i="1" s="1"/>
  <c r="D254" i="3"/>
  <c r="G271" i="1" s="1"/>
  <c r="D255" i="3"/>
  <c r="G342" i="1" s="1"/>
  <c r="D256" i="3"/>
  <c r="G394" i="1" s="1"/>
  <c r="D257" i="3"/>
  <c r="G331" i="1" s="1"/>
  <c r="D258" i="3"/>
  <c r="G225" i="1" s="1"/>
  <c r="D259" i="3"/>
  <c r="G598" i="1" s="1"/>
  <c r="D260" i="3"/>
  <c r="G341" i="1" s="1"/>
  <c r="D261" i="3"/>
  <c r="G206" i="1" s="1"/>
  <c r="D262" i="3"/>
  <c r="G559" i="1" s="1"/>
  <c r="D263" i="3"/>
  <c r="G388" i="1" s="1"/>
  <c r="D264" i="3"/>
  <c r="G474" i="1" s="1"/>
  <c r="D265" i="3"/>
  <c r="G77" i="1" s="1"/>
  <c r="D266" i="3"/>
  <c r="G169" i="1" s="1"/>
  <c r="D267" i="3"/>
  <c r="G335" i="1" s="1"/>
  <c r="D268" i="3"/>
  <c r="G509" i="1" s="1"/>
  <c r="D269" i="3"/>
  <c r="G254" i="1" s="1"/>
  <c r="D270" i="3"/>
  <c r="G58" i="1" s="1"/>
  <c r="D271" i="3"/>
  <c r="G327" i="1" s="1"/>
  <c r="D272" i="3"/>
  <c r="G518" i="1" s="1"/>
  <c r="D273" i="3"/>
  <c r="G521" i="1" s="1"/>
  <c r="D274" i="3"/>
  <c r="G608" i="1" s="1"/>
  <c r="D275" i="3"/>
  <c r="G497" i="1" s="1"/>
  <c r="D276" i="3"/>
  <c r="G558" i="1" s="1"/>
  <c r="D277" i="3"/>
  <c r="D278" i="3"/>
  <c r="G193" i="1" s="1"/>
  <c r="D279" i="3"/>
  <c r="G304" i="1" s="1"/>
  <c r="D280" i="3"/>
  <c r="G285" i="1" s="1"/>
  <c r="D281" i="3"/>
  <c r="G502" i="1" s="1"/>
  <c r="D282" i="3"/>
  <c r="G443" i="1" s="1"/>
  <c r="D283" i="3"/>
  <c r="G303" i="1" s="1"/>
  <c r="D284" i="3"/>
  <c r="G48" i="1" s="1"/>
  <c r="D285" i="3"/>
  <c r="G56" i="1" s="1"/>
  <c r="D286" i="3"/>
  <c r="G242" i="1" s="1"/>
  <c r="D287" i="3"/>
  <c r="D288" i="3"/>
  <c r="G560" i="1" s="1"/>
  <c r="D289" i="3"/>
  <c r="G527" i="1" s="1"/>
  <c r="D290" i="3"/>
  <c r="G566" i="1" s="1"/>
  <c r="D291" i="3"/>
  <c r="G408" i="1" s="1"/>
  <c r="D292" i="3"/>
  <c r="G51" i="1" s="1"/>
  <c r="D293" i="3"/>
  <c r="G236" i="1" s="1"/>
  <c r="D294" i="3"/>
  <c r="G122" i="1" s="1"/>
  <c r="D295" i="3"/>
  <c r="G136" i="1" s="1"/>
  <c r="D296" i="3"/>
  <c r="G320" i="1" s="1"/>
  <c r="D297" i="3"/>
  <c r="G165" i="1" s="1"/>
  <c r="D298" i="3"/>
  <c r="G227" i="1" s="1"/>
  <c r="D299" i="3"/>
  <c r="G280" i="1" s="1"/>
  <c r="D300" i="3"/>
  <c r="G425" i="1" s="1"/>
  <c r="D301" i="3"/>
  <c r="G594" i="1" s="1"/>
  <c r="D302" i="3"/>
  <c r="G486" i="1" s="1"/>
  <c r="D303" i="3"/>
  <c r="G567" i="1" s="1"/>
  <c r="D304" i="3"/>
  <c r="G576" i="1" s="1"/>
  <c r="D305" i="3"/>
  <c r="G175" i="1" s="1"/>
  <c r="D306" i="3"/>
  <c r="G279" i="1" s="1"/>
  <c r="D307" i="3"/>
  <c r="G89" i="1" s="1"/>
  <c r="D308" i="3"/>
  <c r="G109" i="1" s="1"/>
  <c r="D309" i="3"/>
  <c r="G623" i="1" s="1"/>
  <c r="D310" i="3"/>
  <c r="D311" i="3"/>
  <c r="G574" i="1" s="1"/>
  <c r="D312" i="3"/>
  <c r="G647" i="1" s="1"/>
  <c r="D313" i="3"/>
  <c r="G523" i="1" s="1"/>
  <c r="D314" i="3"/>
  <c r="G563" i="1" s="1"/>
  <c r="D315" i="3"/>
  <c r="G579" i="1" s="1"/>
  <c r="D316" i="3"/>
  <c r="G643" i="1" s="1"/>
  <c r="D317" i="3"/>
  <c r="G53" i="1" s="1"/>
  <c r="D318" i="3"/>
  <c r="G356" i="1" s="1"/>
  <c r="D319" i="3"/>
  <c r="G319" i="1" s="1"/>
  <c r="D320" i="3"/>
  <c r="G593" i="1" s="1"/>
  <c r="D321" i="3"/>
  <c r="G490" i="1" s="1"/>
  <c r="D322" i="3"/>
  <c r="G526" i="1" s="1"/>
  <c r="D323" i="3"/>
  <c r="G536" i="1" s="1"/>
  <c r="D324" i="3"/>
  <c r="G115" i="1" s="1"/>
  <c r="D325" i="3"/>
  <c r="G624" i="1" s="1"/>
  <c r="D326" i="3"/>
  <c r="G167" i="1" s="1"/>
  <c r="D327" i="3"/>
  <c r="G343" i="1" s="1"/>
  <c r="D328" i="3"/>
  <c r="G485" i="1" s="1"/>
  <c r="D329" i="3"/>
  <c r="G9" i="1" s="1"/>
  <c r="D330" i="3"/>
  <c r="G59" i="1" s="1"/>
  <c r="D331" i="3"/>
  <c r="G410" i="1" s="1"/>
  <c r="D332" i="3"/>
  <c r="G181" i="1" s="1"/>
  <c r="D333" i="3"/>
  <c r="G545" i="1" s="1"/>
  <c r="D334" i="3"/>
  <c r="G62" i="1" s="1"/>
  <c r="D335" i="3"/>
  <c r="G374" i="1" s="1"/>
  <c r="D336" i="3"/>
  <c r="G542" i="1" s="1"/>
  <c r="D337" i="3"/>
  <c r="G488" i="1" s="1"/>
  <c r="D338" i="3"/>
  <c r="G367" i="1" s="1"/>
  <c r="D339" i="3"/>
  <c r="G101" i="1" s="1"/>
  <c r="D340" i="3"/>
  <c r="G171" i="1" s="1"/>
  <c r="D341" i="3"/>
  <c r="G70" i="1" s="1"/>
  <c r="D342" i="3"/>
  <c r="G317" i="1" s="1"/>
  <c r="D343" i="3"/>
  <c r="G289" i="1" s="1"/>
  <c r="D344" i="3"/>
  <c r="G124" i="1" s="1"/>
  <c r="D345" i="3"/>
  <c r="G590" i="1" s="1"/>
  <c r="D346" i="3"/>
  <c r="G405" i="1" s="1"/>
  <c r="D347" i="3"/>
  <c r="G652" i="1" s="1"/>
  <c r="D348" i="3"/>
  <c r="G368" i="1" s="1"/>
  <c r="D349" i="3"/>
  <c r="G461" i="1" s="1"/>
  <c r="D350" i="3"/>
  <c r="G277" i="1" s="1"/>
  <c r="D351" i="3"/>
  <c r="G52" i="1" s="1"/>
  <c r="D352" i="3"/>
  <c r="G606" i="1" s="1"/>
  <c r="D353" i="3"/>
  <c r="G622" i="1" s="1"/>
  <c r="D354" i="3"/>
  <c r="G421" i="1" s="1"/>
  <c r="D355" i="3"/>
  <c r="G431" i="1" s="1"/>
  <c r="D356" i="3"/>
  <c r="G441" i="1" s="1"/>
  <c r="D357" i="3"/>
  <c r="G152" i="1" s="1"/>
  <c r="D358" i="3"/>
  <c r="G178" i="1" s="1"/>
  <c r="D359" i="3"/>
  <c r="G322" i="1" s="1"/>
  <c r="D360" i="3"/>
  <c r="G414" i="1" s="1"/>
  <c r="D361" i="3"/>
  <c r="G337" i="1" s="1"/>
  <c r="D362" i="3"/>
  <c r="G434" i="1" s="1"/>
  <c r="D363" i="3"/>
  <c r="G191" i="1" s="1"/>
  <c r="D364" i="3"/>
  <c r="G103" i="1" s="1"/>
  <c r="D365" i="3"/>
  <c r="G338" i="1" s="1"/>
  <c r="D366" i="3"/>
  <c r="G134" i="1" s="1"/>
  <c r="D367" i="3"/>
  <c r="G33" i="1" s="1"/>
  <c r="D368" i="3"/>
  <c r="G269" i="1" s="1"/>
  <c r="D369" i="3"/>
  <c r="G655" i="1" s="1"/>
  <c r="D370" i="3"/>
  <c r="G35" i="1" s="1"/>
  <c r="D371" i="3"/>
  <c r="G104" i="1" s="1"/>
  <c r="D372" i="3"/>
  <c r="G540" i="1" s="1"/>
  <c r="D373" i="3"/>
  <c r="G464" i="1" s="1"/>
  <c r="D374" i="3"/>
  <c r="G230" i="1" s="1"/>
  <c r="D375" i="3"/>
  <c r="G71" i="1" s="1"/>
  <c r="D376" i="3"/>
  <c r="G40" i="1" s="1"/>
  <c r="D377" i="3"/>
  <c r="G301" i="1" s="1"/>
  <c r="D378" i="3"/>
  <c r="D379" i="3"/>
  <c r="G199" i="1" s="1"/>
  <c r="D380" i="3"/>
  <c r="G170" i="1" s="1"/>
  <c r="D381" i="3"/>
  <c r="G650" i="1" s="1"/>
  <c r="D382" i="3"/>
  <c r="G163" i="1" s="1"/>
  <c r="D383" i="3"/>
  <c r="G505" i="1" s="1"/>
  <c r="D384" i="3"/>
  <c r="G156" i="1" s="1"/>
  <c r="D385" i="3"/>
  <c r="G125" i="1" s="1"/>
  <c r="D386" i="3"/>
  <c r="G350" i="1" s="1"/>
  <c r="D387" i="3"/>
  <c r="G416" i="1" s="1"/>
  <c r="D388" i="3"/>
  <c r="G592" i="1" s="1"/>
  <c r="D389" i="3"/>
  <c r="G596" i="1" s="1"/>
  <c r="D390" i="3"/>
  <c r="G345" i="1" s="1"/>
  <c r="D391" i="3"/>
  <c r="G231" i="1" s="1"/>
  <c r="D392" i="3"/>
  <c r="G378" i="1" s="1"/>
  <c r="D393" i="3"/>
  <c r="G495" i="1" s="1"/>
  <c r="D394" i="3"/>
  <c r="G81" i="1" s="1"/>
  <c r="D395" i="3"/>
  <c r="G591" i="1" s="1"/>
  <c r="D396" i="3"/>
  <c r="G637" i="1" s="1"/>
  <c r="D397" i="3"/>
  <c r="G60" i="1" s="1"/>
  <c r="D398" i="3"/>
  <c r="G146" i="1" s="1"/>
  <c r="D399" i="3"/>
  <c r="G305" i="1" s="1"/>
  <c r="D400" i="3"/>
  <c r="G168" i="1" s="1"/>
  <c r="D401" i="3"/>
  <c r="G411" i="1" s="1"/>
  <c r="D402" i="3"/>
  <c r="G194" i="1" s="1"/>
  <c r="D403" i="3"/>
  <c r="G570" i="1" s="1"/>
  <c r="D404" i="3"/>
  <c r="G384" i="1" s="1"/>
  <c r="D405" i="3"/>
  <c r="G420" i="1" s="1"/>
  <c r="D406" i="3"/>
  <c r="D407" i="3"/>
  <c r="D408" i="3"/>
  <c r="G13" i="1" s="1"/>
  <c r="D409" i="3"/>
  <c r="G252" i="1" s="1"/>
  <c r="D410" i="3"/>
  <c r="G351" i="1" s="1"/>
  <c r="D411" i="3"/>
  <c r="G373" i="1" s="1"/>
  <c r="D412" i="3"/>
  <c r="G306" i="1" s="1"/>
  <c r="D413" i="3"/>
  <c r="G284" i="1" s="1"/>
  <c r="D414" i="3"/>
  <c r="G634" i="1" s="1"/>
  <c r="D415" i="3"/>
  <c r="G491" i="1" s="1"/>
  <c r="D416" i="3"/>
  <c r="G98" i="1" s="1"/>
  <c r="D417" i="3"/>
  <c r="G200" i="1" s="1"/>
  <c r="D418" i="3"/>
  <c r="G578" i="1" s="1"/>
  <c r="D419" i="3"/>
  <c r="G620" i="1" s="1"/>
  <c r="D420" i="3"/>
  <c r="G604" i="1" s="1"/>
  <c r="D421" i="3"/>
  <c r="G153" i="1" s="1"/>
  <c r="D422" i="3"/>
  <c r="D423" i="3"/>
  <c r="G113" i="1" s="1"/>
  <c r="D424" i="3"/>
  <c r="G489" i="1" s="1"/>
  <c r="D425" i="3"/>
  <c r="G449" i="1" s="1"/>
  <c r="D426" i="3"/>
  <c r="G126" i="1" s="1"/>
  <c r="D427" i="3"/>
  <c r="G287" i="1" s="1"/>
  <c r="D428" i="3"/>
  <c r="G370" i="1" s="1"/>
  <c r="D429" i="3"/>
  <c r="G534" i="1" s="1"/>
  <c r="D430" i="3"/>
  <c r="G164" i="1" s="1"/>
  <c r="D431" i="3"/>
  <c r="G435" i="1" s="1"/>
  <c r="D432" i="3"/>
  <c r="G546" i="1" s="1"/>
  <c r="D433" i="3"/>
  <c r="G548" i="1" s="1"/>
  <c r="D434" i="3"/>
  <c r="G294" i="1" s="1"/>
  <c r="D435" i="3"/>
  <c r="G106" i="1" s="1"/>
  <c r="D436" i="3"/>
  <c r="G462" i="1" s="1"/>
  <c r="D437" i="3"/>
  <c r="G587" i="1" s="1"/>
  <c r="D438" i="3"/>
  <c r="G426" i="1" s="1"/>
  <c r="D439" i="3"/>
  <c r="G459" i="1" s="1"/>
  <c r="D440" i="3"/>
  <c r="G228" i="1" s="1"/>
  <c r="D441" i="3"/>
  <c r="G380" i="1" s="1"/>
  <c r="D442" i="3"/>
  <c r="G84" i="1" s="1"/>
  <c r="D443" i="3"/>
  <c r="G326" i="1" s="1"/>
  <c r="D444" i="3"/>
  <c r="G646" i="1" s="1"/>
  <c r="D445" i="3"/>
  <c r="G11" i="1" s="1"/>
  <c r="D446" i="3"/>
  <c r="G448" i="1" s="1"/>
  <c r="D447" i="3"/>
  <c r="G432" i="1" s="1"/>
  <c r="D448" i="3"/>
  <c r="G551" i="1" s="1"/>
  <c r="D449" i="3"/>
  <c r="G582" i="1" s="1"/>
  <c r="D450" i="3"/>
  <c r="G651" i="1" s="1"/>
  <c r="D451" i="3"/>
  <c r="G392" i="1" s="1"/>
  <c r="D452" i="3"/>
  <c r="G353" i="1" s="1"/>
  <c r="D453" i="3"/>
  <c r="D454" i="3"/>
  <c r="G28" i="1" s="1"/>
  <c r="D455" i="3"/>
  <c r="G554" i="1" s="1"/>
  <c r="D456" i="3"/>
  <c r="G433" i="1" s="1"/>
  <c r="D457" i="3"/>
  <c r="G556" i="1" s="1"/>
  <c r="D458" i="3"/>
  <c r="G67" i="1" s="1"/>
  <c r="D459" i="3"/>
  <c r="G442" i="1" s="1"/>
  <c r="D460" i="3"/>
  <c r="G492" i="1" s="1"/>
  <c r="D461" i="3"/>
  <c r="G127" i="1" s="1"/>
  <c r="D462" i="3"/>
  <c r="G272" i="1" s="1"/>
  <c r="D463" i="3"/>
  <c r="G422" i="1" s="1"/>
  <c r="D464" i="3"/>
  <c r="G352" i="1" s="1"/>
  <c r="D465" i="3"/>
  <c r="G68" i="1" s="1"/>
  <c r="D466" i="3"/>
  <c r="G97" i="1" s="1"/>
  <c r="D467" i="3"/>
  <c r="G324" i="1" s="1"/>
  <c r="D468" i="3"/>
  <c r="G627" i="1" s="1"/>
  <c r="D469" i="3"/>
  <c r="G575" i="1" s="1"/>
  <c r="D470" i="3"/>
  <c r="G618" i="1" s="1"/>
  <c r="D471" i="3"/>
  <c r="G273" i="1" s="1"/>
  <c r="D472" i="3"/>
  <c r="G96" i="1" s="1"/>
  <c r="D473" i="3"/>
  <c r="D474" i="3"/>
  <c r="G366" i="1" s="1"/>
  <c r="D475" i="3"/>
  <c r="G312" i="1" s="1"/>
  <c r="D476" i="3"/>
  <c r="G577" i="1" s="1"/>
  <c r="D477" i="3"/>
  <c r="G360" i="1" s="1"/>
  <c r="D478" i="3"/>
  <c r="G584" i="1" s="1"/>
  <c r="D479" i="3"/>
  <c r="G135" i="1" s="1"/>
  <c r="D480" i="3"/>
  <c r="G383" i="1" s="1"/>
  <c r="D481" i="3"/>
  <c r="G159" i="1" s="1"/>
  <c r="D482" i="3"/>
  <c r="G114" i="1" s="1"/>
  <c r="D483" i="3"/>
  <c r="G417" i="1" s="1"/>
  <c r="D484" i="3"/>
  <c r="G188" i="1" s="1"/>
  <c r="D485" i="3"/>
  <c r="G131" i="1" s="1"/>
  <c r="D486" i="3"/>
  <c r="G603" i="1" s="1"/>
  <c r="D487" i="3"/>
  <c r="G39" i="1" s="1"/>
  <c r="D488" i="3"/>
  <c r="G203" i="1" s="1"/>
  <c r="D489" i="3"/>
  <c r="G346" i="1" s="1"/>
  <c r="D490" i="3"/>
  <c r="G229" i="1" s="1"/>
  <c r="D491" i="3"/>
  <c r="G517" i="1" s="1"/>
  <c r="D492" i="3"/>
  <c r="G295" i="1" s="1"/>
  <c r="D493" i="3"/>
  <c r="G46" i="1" s="1"/>
  <c r="D494" i="3"/>
  <c r="G94" i="1" s="1"/>
  <c r="D495" i="3"/>
  <c r="G44" i="1" s="1"/>
  <c r="D496" i="3"/>
  <c r="G455" i="1" s="1"/>
  <c r="D497" i="3"/>
  <c r="G469" i="1" s="1"/>
  <c r="D498" i="3"/>
  <c r="G359" i="1" s="1"/>
  <c r="D499" i="3"/>
  <c r="G286" i="1" s="1"/>
  <c r="D500" i="3"/>
  <c r="G347" i="1" s="1"/>
  <c r="D501" i="3"/>
  <c r="G381" i="1" s="1"/>
  <c r="D502" i="3"/>
  <c r="G516" i="1" s="1"/>
  <c r="D503" i="3"/>
  <c r="G30" i="1" s="1"/>
  <c r="D504" i="3"/>
  <c r="G221" i="1" s="1"/>
  <c r="D505" i="3"/>
  <c r="G12" i="1" s="1"/>
  <c r="D506" i="3"/>
  <c r="G26" i="1" s="1"/>
  <c r="D507" i="3"/>
  <c r="G494" i="1" s="1"/>
  <c r="D508" i="3"/>
  <c r="G363" i="1" s="1"/>
  <c r="D509" i="3"/>
  <c r="G251" i="1" s="1"/>
  <c r="D510" i="3"/>
  <c r="G640" i="1" s="1"/>
  <c r="D511" i="3"/>
  <c r="G264" i="1" s="1"/>
  <c r="D512" i="3"/>
  <c r="G438" i="1" s="1"/>
  <c r="D513" i="3"/>
  <c r="G308" i="1" s="1"/>
  <c r="D514" i="3"/>
  <c r="G95" i="1" s="1"/>
  <c r="D515" i="3"/>
  <c r="D516" i="3"/>
  <c r="G82" i="1" s="1"/>
  <c r="D517" i="3"/>
  <c r="G25" i="1" s="1"/>
  <c r="D518" i="3"/>
  <c r="G80" i="1" s="1"/>
  <c r="D519" i="3"/>
  <c r="G470" i="1" s="1"/>
  <c r="D520" i="3"/>
  <c r="G139" i="1" s="1"/>
  <c r="D521" i="3"/>
  <c r="G65" i="1" s="1"/>
  <c r="D522" i="3"/>
  <c r="G614" i="1" s="1"/>
  <c r="D523" i="3"/>
  <c r="G658" i="1" s="1"/>
  <c r="D524" i="3"/>
  <c r="G340" i="1" s="1"/>
  <c r="D525" i="3"/>
  <c r="G468" i="1" s="1"/>
  <c r="D526" i="3"/>
  <c r="G258" i="1" s="1"/>
  <c r="D527" i="3"/>
  <c r="G14" i="1" s="1"/>
  <c r="D528" i="3"/>
  <c r="G250" i="1" s="1"/>
  <c r="D529" i="3"/>
  <c r="G580" i="1" s="1"/>
  <c r="D530" i="3"/>
  <c r="G382" i="1" s="1"/>
  <c r="D531" i="3"/>
  <c r="G349" i="1" s="1"/>
  <c r="D532" i="3"/>
  <c r="G151" i="1" s="1"/>
  <c r="D533" i="3"/>
  <c r="G362" i="1" s="1"/>
  <c r="D534" i="3"/>
  <c r="G110" i="1" s="1"/>
  <c r="D535" i="3"/>
  <c r="G214" i="1" s="1"/>
  <c r="D536" i="3"/>
  <c r="G20" i="1" s="1"/>
  <c r="D537" i="3"/>
  <c r="G64" i="1" s="1"/>
  <c r="D538" i="3"/>
  <c r="G220" i="1" s="1"/>
  <c r="D539" i="3"/>
  <c r="G10" i="1" s="1"/>
  <c r="D540" i="3"/>
  <c r="G179" i="1" s="1"/>
  <c r="D541" i="3"/>
  <c r="G144" i="1" s="1"/>
  <c r="D542" i="3"/>
  <c r="G19" i="1" s="1"/>
  <c r="D543" i="3"/>
  <c r="G27" i="1" s="1"/>
  <c r="D544" i="3"/>
  <c r="G457" i="1" s="1"/>
  <c r="D545" i="3"/>
  <c r="G118" i="1" s="1"/>
  <c r="D546" i="3"/>
  <c r="G36" i="1" s="1"/>
  <c r="D547" i="3"/>
  <c r="G616" i="1" s="1"/>
  <c r="D548" i="3"/>
  <c r="G369" i="1" s="1"/>
  <c r="D549" i="3"/>
  <c r="G375" i="1" s="1"/>
  <c r="D550" i="3"/>
  <c r="G571" i="1" s="1"/>
  <c r="D551" i="3"/>
  <c r="G307" i="1" s="1"/>
  <c r="D552" i="3"/>
  <c r="G119" i="1" s="1"/>
  <c r="D553" i="3"/>
  <c r="G310" i="1" s="1"/>
  <c r="D554" i="3"/>
  <c r="G549" i="1" s="1"/>
  <c r="D555" i="3"/>
  <c r="G473" i="1" s="1"/>
  <c r="D556" i="3"/>
  <c r="G572" i="1" s="1"/>
  <c r="D557" i="3"/>
  <c r="G50" i="1" s="1"/>
  <c r="D558" i="3"/>
  <c r="G550" i="1" s="1"/>
  <c r="D559" i="3"/>
  <c r="G137" i="1" s="1"/>
  <c r="D560" i="3"/>
  <c r="G22" i="1" s="1"/>
  <c r="D561" i="3"/>
  <c r="G100" i="1" s="1"/>
  <c r="D562" i="3"/>
  <c r="G189" i="1" s="1"/>
  <c r="D563" i="3"/>
  <c r="G333" i="1" s="1"/>
  <c r="D564" i="3"/>
  <c r="G265" i="1" s="1"/>
  <c r="D565" i="3"/>
  <c r="G74" i="1" s="1"/>
  <c r="D566" i="3"/>
  <c r="G47" i="1" s="1"/>
  <c r="D567" i="3"/>
  <c r="G296" i="1" s="1"/>
  <c r="D568" i="3"/>
  <c r="G261" i="1" s="1"/>
  <c r="D569" i="3"/>
  <c r="G226" i="1" s="1"/>
  <c r="D570" i="3"/>
  <c r="G573" i="1" s="1"/>
  <c r="D571" i="3"/>
  <c r="G493" i="1" s="1"/>
  <c r="D572" i="3"/>
  <c r="G262" i="1" s="1"/>
  <c r="D573" i="3"/>
  <c r="G611" i="1" s="1"/>
  <c r="D574" i="3"/>
  <c r="G472" i="1" s="1"/>
  <c r="D575" i="3"/>
  <c r="G399" i="1" s="1"/>
  <c r="D576" i="3"/>
  <c r="G155" i="1" s="1"/>
  <c r="D577" i="3"/>
  <c r="G398" i="1" s="1"/>
  <c r="D578" i="3"/>
  <c r="G365" i="1" s="1"/>
  <c r="D579" i="3"/>
  <c r="G86" i="1" s="1"/>
  <c r="D580" i="3"/>
  <c r="G553" i="1" s="1"/>
  <c r="D581" i="3"/>
  <c r="G437" i="1" s="1"/>
  <c r="D582" i="3"/>
  <c r="G42" i="1" s="1"/>
  <c r="D583" i="3"/>
  <c r="G37" i="1" s="1"/>
  <c r="D584" i="3"/>
  <c r="G581" i="1" s="1"/>
  <c r="D585" i="3"/>
  <c r="G130" i="1" s="1"/>
  <c r="D586" i="3"/>
  <c r="G413" i="1" s="1"/>
  <c r="D587" i="3"/>
  <c r="G117" i="1" s="1"/>
  <c r="D588" i="3"/>
  <c r="G141" i="1" s="1"/>
  <c r="D589" i="3"/>
  <c r="G222" i="1" s="1"/>
  <c r="D590" i="3"/>
  <c r="G29" i="1" s="1"/>
  <c r="D591" i="3"/>
  <c r="G88" i="1" s="1"/>
  <c r="D592" i="3"/>
  <c r="G354" i="1" s="1"/>
  <c r="D593" i="3"/>
  <c r="G34" i="1" s="1"/>
  <c r="D594" i="3"/>
  <c r="G112" i="1" s="1"/>
  <c r="D595" i="3"/>
  <c r="G267" i="1" s="1"/>
  <c r="D596" i="3"/>
  <c r="G357" i="1" s="1"/>
  <c r="D597" i="3"/>
  <c r="G90" i="1" s="1"/>
  <c r="D598" i="3"/>
  <c r="G15" i="1" s="1"/>
  <c r="D599" i="3"/>
  <c r="G83" i="1" s="1"/>
  <c r="D600" i="3"/>
  <c r="G49" i="1" s="1"/>
  <c r="D601" i="3"/>
  <c r="G330" i="1" s="1"/>
  <c r="D602" i="3"/>
  <c r="G615" i="1" s="1"/>
  <c r="D603" i="3"/>
  <c r="G268" i="1" s="1"/>
  <c r="D604" i="3"/>
  <c r="G283" i="1" s="1"/>
  <c r="D605" i="3"/>
  <c r="G75" i="1" s="1"/>
  <c r="D606" i="3"/>
  <c r="G219" i="1" s="1"/>
  <c r="D607" i="3"/>
  <c r="G260" i="1" s="1"/>
  <c r="D608" i="3"/>
  <c r="G216" i="1" s="1"/>
  <c r="D609" i="3"/>
  <c r="D610" i="3"/>
  <c r="G138" i="1" s="1"/>
  <c r="D611" i="3"/>
  <c r="G336" i="1" s="1"/>
  <c r="D612" i="3"/>
  <c r="G32" i="1" s="1"/>
  <c r="D613" i="3"/>
  <c r="G45" i="1" s="1"/>
  <c r="D614" i="3"/>
  <c r="G376" i="1" s="1"/>
  <c r="D615" i="3"/>
  <c r="G460" i="1" s="1"/>
  <c r="D616" i="3"/>
  <c r="G201" i="1" s="1"/>
  <c r="D617" i="3"/>
  <c r="G17" i="1" s="1"/>
  <c r="D618" i="3"/>
  <c r="G371" i="1" s="1"/>
  <c r="D619" i="3"/>
  <c r="G215" i="1" s="1"/>
  <c r="D620" i="3"/>
  <c r="G400" i="1" s="1"/>
  <c r="D621" i="3"/>
  <c r="G16" i="1" s="1"/>
  <c r="D622" i="3"/>
  <c r="G31" i="1" s="1"/>
  <c r="D623" i="3"/>
  <c r="G190" i="1" s="1"/>
  <c r="D624" i="3"/>
  <c r="G157" i="1" s="1"/>
  <c r="D625" i="3"/>
  <c r="G24" i="1" s="1"/>
  <c r="D626" i="3"/>
  <c r="G69" i="1" s="1"/>
  <c r="D627" i="3"/>
  <c r="G610" i="1" s="1"/>
  <c r="D628" i="3"/>
  <c r="G401" i="1" s="1"/>
  <c r="D629" i="3"/>
  <c r="G395" i="1" s="1"/>
  <c r="D630" i="3"/>
  <c r="G642" i="1" s="1"/>
  <c r="D631" i="3"/>
  <c r="G648" i="1" s="1"/>
  <c r="D632" i="3"/>
  <c r="G41" i="1" s="1"/>
  <c r="D633" i="3"/>
  <c r="G355" i="1" s="1"/>
  <c r="D634" i="3"/>
  <c r="G202" i="1" s="1"/>
  <c r="D635" i="3"/>
  <c r="G377" i="1" s="1"/>
  <c r="D636" i="3"/>
  <c r="G217" i="1" s="1"/>
  <c r="D637" i="3"/>
  <c r="G79" i="1" s="1"/>
  <c r="D638" i="3"/>
  <c r="G364" i="1" s="1"/>
  <c r="D639" i="3"/>
  <c r="D640" i="3"/>
  <c r="G73" i="1" s="1"/>
  <c r="D641" i="3"/>
  <c r="G140" i="1" s="1"/>
  <c r="D642" i="3"/>
  <c r="G23" i="1" s="1"/>
  <c r="D643" i="3"/>
  <c r="G43" i="1" s="1"/>
  <c r="D644" i="3"/>
  <c r="G21" i="1" s="1"/>
  <c r="D645" i="3"/>
  <c r="G387" i="1" s="1"/>
  <c r="D646" i="3"/>
  <c r="G72" i="1" s="1"/>
  <c r="D647" i="3"/>
  <c r="G334" i="1" s="1"/>
  <c r="D648" i="3"/>
  <c r="G218" i="1" s="1"/>
  <c r="D649" i="3"/>
  <c r="G612" i="1" s="1"/>
  <c r="D650" i="3"/>
  <c r="G644" i="1" s="1"/>
  <c r="D651" i="3"/>
  <c r="G78" i="1" s="1"/>
  <c r="J36" i="1" l="1"/>
  <c r="L36" i="1"/>
  <c r="K36" i="1"/>
  <c r="L37" i="1"/>
  <c r="K37" i="1"/>
  <c r="J27" i="1"/>
  <c r="K27" i="1"/>
  <c r="L27" i="1"/>
  <c r="J37" i="1"/>
  <c r="K38" i="1"/>
  <c r="L38" i="1"/>
  <c r="J38" i="1"/>
  <c r="J35" i="1"/>
  <c r="K35" i="1"/>
  <c r="L35" i="1"/>
  <c r="N25" i="1" a="1"/>
  <c r="N25" i="1" l="1"/>
  <c r="O28" i="1"/>
  <c r="O25" i="1"/>
  <c r="N27" i="1"/>
  <c r="N26" i="1"/>
  <c r="O29" i="1"/>
  <c r="N28" i="1"/>
  <c r="O26" i="1"/>
  <c r="O27" i="1"/>
  <c r="N29" i="1"/>
</calcChain>
</file>

<file path=xl/sharedStrings.xml><?xml version="1.0" encoding="utf-8"?>
<sst xmlns="http://schemas.openxmlformats.org/spreadsheetml/2006/main" count="2031" uniqueCount="718">
  <si>
    <t>National_pcon10.csv - October 2012</t>
  </si>
  <si>
    <t>File contains rounded estimates for young entrants young population and young participation rates and participation quintiles for 2010 Parliamentary constituencies during the POLAR3 period</t>
  </si>
  <si>
    <t>The young participation rates are based on the participation in HE of young people who reached 18 between 2005-2009</t>
  </si>
  <si>
    <t>The information contained in this file is subject to the Open Government Licence for public sector information. See http://www.nationalarchives.gov.uk/doc/open-government-licence/</t>
  </si>
  <si>
    <t>Contact: Seth Fleet; s.fleet@hefce.ac.uk Analytical Services Group HEFCE (www.hefce.ac.uk)</t>
  </si>
  <si>
    <t>[data follows]</t>
  </si>
  <si>
    <t>------------------------------------------------------------------</t>
  </si>
  <si>
    <t>pcon10name</t>
  </si>
  <si>
    <t>regionname</t>
  </si>
  <si>
    <t>pcon10_entrants</t>
  </si>
  <si>
    <t>pcon10_population</t>
  </si>
  <si>
    <t>pcon10_rate</t>
  </si>
  <si>
    <t>pcon10_rate_quintile</t>
  </si>
  <si>
    <t xml:space="preserve">North East </t>
  </si>
  <si>
    <t xml:space="preserve">North West </t>
  </si>
  <si>
    <t xml:space="preserve">East Midlands </t>
  </si>
  <si>
    <t xml:space="preserve">West Midlands </t>
  </si>
  <si>
    <t xml:space="preserve">East of England </t>
  </si>
  <si>
    <t xml:space="preserve">London </t>
  </si>
  <si>
    <t xml:space="preserve">South East </t>
  </si>
  <si>
    <t xml:space="preserve">South West </t>
  </si>
  <si>
    <t xml:space="preserve">Wales </t>
  </si>
  <si>
    <t xml:space="preserve">Scotland </t>
  </si>
  <si>
    <t xml:space="preserve">Northern Ireland </t>
  </si>
  <si>
    <t>Constituency</t>
  </si>
  <si>
    <t>number of children</t>
  </si>
  <si>
    <t xml:space="preserve"> % children</t>
  </si>
  <si>
    <t>Sheffield, Hallam</t>
  </si>
  <si>
    <t>York Outer</t>
  </si>
  <si>
    <t>Kenilworth and Southam</t>
  </si>
  <si>
    <t>South Northamptonshire</t>
  </si>
  <si>
    <t>Haltemprice and Howden</t>
  </si>
  <si>
    <t>Rushcliffe</t>
  </si>
  <si>
    <t>Wimbledon</t>
  </si>
  <si>
    <t>West Aberdeenshire and Kincardine</t>
  </si>
  <si>
    <t>Skipton and Ripon</t>
  </si>
  <si>
    <t>Stone</t>
  </si>
  <si>
    <t>Beckenham</t>
  </si>
  <si>
    <t>South Leicestershire</t>
  </si>
  <si>
    <t>Bromsgrove</t>
  </si>
  <si>
    <t>Richmond Park</t>
  </si>
  <si>
    <t>Sutton Coldfield</t>
  </si>
  <si>
    <t>Rutland and Melton</t>
  </si>
  <si>
    <t>Gordon</t>
  </si>
  <si>
    <t>Twickenham</t>
  </si>
  <si>
    <t>Charnwood</t>
  </si>
  <si>
    <t>Stratford-on-Avon</t>
  </si>
  <si>
    <t>Wyre and Preston North</t>
  </si>
  <si>
    <t>Harrogate and Knaresborough</t>
  </si>
  <si>
    <t>Solihull</t>
  </si>
  <si>
    <t>Derbyshire Dales</t>
  </si>
  <si>
    <t>North Somerset</t>
  </si>
  <si>
    <t>Richmond (Yorks)</t>
  </si>
  <si>
    <t>East Dunbartonshire</t>
  </si>
  <si>
    <t>Orkney and Shetland</t>
  </si>
  <si>
    <t>Mid Derbyshire</t>
  </si>
  <si>
    <t>Westmorland and Lonsdale</t>
  </si>
  <si>
    <t>Ribble Valley</t>
  </si>
  <si>
    <t>South West Devon</t>
  </si>
  <si>
    <t>Cheadle</t>
  </si>
  <si>
    <t>Ruislip, Northwood and Pinner</t>
  </si>
  <si>
    <t>Sleaford and North Hykeham</t>
  </si>
  <si>
    <t>North Wiltshire</t>
  </si>
  <si>
    <t>Harborough</t>
  </si>
  <si>
    <t>The Cotswolds</t>
  </si>
  <si>
    <t>Pudsey</t>
  </si>
  <si>
    <t>Staffordshire Moorlands</t>
  </si>
  <si>
    <t>North East Hampshire</t>
  </si>
  <si>
    <t>Elmet and Rothwell</t>
  </si>
  <si>
    <t>Thirsk and Malton</t>
  </si>
  <si>
    <t>Old Bexley and Sidcup</t>
  </si>
  <si>
    <t>Sutton and Cheam</t>
  </si>
  <si>
    <t>Daventry</t>
  </si>
  <si>
    <t>Henley</t>
  </si>
  <si>
    <t>South Cambridgeshire</t>
  </si>
  <si>
    <t>Thornbury and Yate</t>
  </si>
  <si>
    <t>Penistone and Stocksbridge</t>
  </si>
  <si>
    <t>Altrincham and Sale West</t>
  </si>
  <si>
    <t>Buckingham</t>
  </si>
  <si>
    <t>Ludlow</t>
  </si>
  <si>
    <t>Selby and Ainsty</t>
  </si>
  <si>
    <t>South Staffordshire</t>
  </si>
  <si>
    <t>Hitchin and Harpenden</t>
  </si>
  <si>
    <t>Devizes</t>
  </si>
  <si>
    <t>Mid Bedfordshire</t>
  </si>
  <si>
    <t>Penrith and The Border</t>
  </si>
  <si>
    <t>Lichfield</t>
  </si>
  <si>
    <t>Saffron Walden</t>
  </si>
  <si>
    <t>East Devon</t>
  </si>
  <si>
    <t>Tatton</t>
  </si>
  <si>
    <t>Wokingham</t>
  </si>
  <si>
    <t>Mid Dorset and North Poole</t>
  </si>
  <si>
    <t>West Worcestershire</t>
  </si>
  <si>
    <t>Bosworth</t>
  </si>
  <si>
    <t>East Renfrewshire</t>
  </si>
  <si>
    <t>Chesham and Amersham</t>
  </si>
  <si>
    <t>Mole Valley</t>
  </si>
  <si>
    <t>Morley and Outwood</t>
  </si>
  <si>
    <t>North Dorset</t>
  </si>
  <si>
    <t>North East Somerset</t>
  </si>
  <si>
    <t>Mid Worcestershire</t>
  </si>
  <si>
    <t>North Shropshire</t>
  </si>
  <si>
    <t>Salisbury</t>
  </si>
  <si>
    <t>Leeds North West</t>
  </si>
  <si>
    <t>North Herefordshire</t>
  </si>
  <si>
    <t>Sefton Central</t>
  </si>
  <si>
    <t>Winchester</t>
  </si>
  <si>
    <t>Hertford and Stortford</t>
  </si>
  <si>
    <t>South West Hertfordshire</t>
  </si>
  <si>
    <t>South West Surrey</t>
  </si>
  <si>
    <t>Witney</t>
  </si>
  <si>
    <t>Stafford</t>
  </si>
  <si>
    <t>Mid Sussex</t>
  </si>
  <si>
    <t>Na h-Eileanan an Iar</t>
  </si>
  <si>
    <t>Rayleigh and Wickford</t>
  </si>
  <si>
    <t>South East Cambridgeshire</t>
  </si>
  <si>
    <t>Stroud</t>
  </si>
  <si>
    <t>Filton and Bradley Stoke</t>
  </si>
  <si>
    <t>Horsham</t>
  </si>
  <si>
    <t>Warwick and Leamington</t>
  </si>
  <si>
    <t>Shipley</t>
  </si>
  <si>
    <t>Epsom and Ewell</t>
  </si>
  <si>
    <t>Macclesfield</t>
  </si>
  <si>
    <t>Maidenhead</t>
  </si>
  <si>
    <t>Rugby</t>
  </si>
  <si>
    <t>Shrewsbury and Atcham</t>
  </si>
  <si>
    <t>Central Devon</t>
  </si>
  <si>
    <t>Congleton</t>
  </si>
  <si>
    <t>South Derbyshire</t>
  </si>
  <si>
    <t>Beverley and Holderness</t>
  </si>
  <si>
    <t>Newark</t>
  </si>
  <si>
    <t>Cardiff North</t>
  </si>
  <si>
    <t>West Dorset</t>
  </si>
  <si>
    <t>St Albans</t>
  </si>
  <si>
    <t>Warrington South</t>
  </si>
  <si>
    <t>Broxtowe</t>
  </si>
  <si>
    <t>Brecon and Radnorshire</t>
  </si>
  <si>
    <t>Aberdeen South</t>
  </si>
  <si>
    <t>Beaconsfield</t>
  </si>
  <si>
    <t>High Peak</t>
  </si>
  <si>
    <t>North West Leicestershire</t>
  </si>
  <si>
    <t>Orpington</t>
  </si>
  <si>
    <t>Monmouth</t>
  </si>
  <si>
    <t>North East Bedfordshire</t>
  </si>
  <si>
    <t>Somerton and Frome</t>
  </si>
  <si>
    <t>Windsor</t>
  </si>
  <si>
    <t>Esher and Walton</t>
  </si>
  <si>
    <t>Fareham</t>
  </si>
  <si>
    <t>Bury St Edmunds</t>
  </si>
  <si>
    <t>Tiverton and Honiton</t>
  </si>
  <si>
    <t>South Ribble</t>
  </si>
  <si>
    <t>Tewkesbury</t>
  </si>
  <si>
    <t>Montgomeryshire</t>
  </si>
  <si>
    <t>Broadland</t>
  </si>
  <si>
    <t>Croydon South</t>
  </si>
  <si>
    <t>East Hampshire</t>
  </si>
  <si>
    <t>Arundel and South Downs</t>
  </si>
  <si>
    <t>Hereford and South Herefordshire</t>
  </si>
  <si>
    <t>Fylde</t>
  </si>
  <si>
    <t>Gower</t>
  </si>
  <si>
    <t>North East Fife</t>
  </si>
  <si>
    <t>Chippenham</t>
  </si>
  <si>
    <t>Brentwood and Ongar</t>
  </si>
  <si>
    <t>South Holland and The Deepings</t>
  </si>
  <si>
    <t>Wantage</t>
  </si>
  <si>
    <t>Central Suffolk and North Ipswich</t>
  </si>
  <si>
    <t>Surrey Heath</t>
  </si>
  <si>
    <t>Wells</t>
  </si>
  <si>
    <t>Moray</t>
  </si>
  <si>
    <t>Grantham and Stamford</t>
  </si>
  <si>
    <t>Maldon</t>
  </si>
  <si>
    <t>Ross, Skye and Lochaber</t>
  </si>
  <si>
    <t>Wealden</t>
  </si>
  <si>
    <t>Oxford West and Abingdon</t>
  </si>
  <si>
    <t>Kingston and Surbiton</t>
  </si>
  <si>
    <t>Brigg and Goole</t>
  </si>
  <si>
    <t>Kingswood</t>
  </si>
  <si>
    <t>South Norfolk</t>
  </si>
  <si>
    <t>Dwyfor Meirionnydd</t>
  </si>
  <si>
    <t>Hexham</t>
  </si>
  <si>
    <t>Aldridge-Brownhills</t>
  </si>
  <si>
    <t>Lagan Valley</t>
  </si>
  <si>
    <t>Kettering</t>
  </si>
  <si>
    <t>East Surrey</t>
  </si>
  <si>
    <t>Guildford</t>
  </si>
  <si>
    <t>Meon Valley</t>
  </si>
  <si>
    <t>North East Derbyshire</t>
  </si>
  <si>
    <t>North East Hertfordshire</t>
  </si>
  <si>
    <t>North West Hampshire</t>
  </si>
  <si>
    <t>South Suffolk</t>
  </si>
  <si>
    <t>Christchurch</t>
  </si>
  <si>
    <t>Runnymede and Weybridge</t>
  </si>
  <si>
    <t>Perth and North Perthshire</t>
  </si>
  <si>
    <t>Yeovil</t>
  </si>
  <si>
    <t>Huntingdon</t>
  </si>
  <si>
    <t>North Warwickshire</t>
  </si>
  <si>
    <t>Reigate</t>
  </si>
  <si>
    <t>Taunton Deane</t>
  </si>
  <si>
    <t>North Down</t>
  </si>
  <si>
    <t>Calder Valley</t>
  </si>
  <si>
    <t>Wirral South</t>
  </si>
  <si>
    <t>Gainsborough</t>
  </si>
  <si>
    <t>Banff and Buchan</t>
  </si>
  <si>
    <t>Forest of Dean</t>
  </si>
  <si>
    <t>Inverness, Nairn, Badenoch and Strathspey</t>
  </si>
  <si>
    <t>South West Wiltshire</t>
  </si>
  <si>
    <t>Argyll and Bute</t>
  </si>
  <si>
    <t>South Antrim</t>
  </si>
  <si>
    <t>Tonbridge and Malling</t>
  </si>
  <si>
    <t>Mid Norfolk</t>
  </si>
  <si>
    <t>Loughborough</t>
  </si>
  <si>
    <t>Sevenoaks</t>
  </si>
  <si>
    <t>Finchley and Golders Green</t>
  </si>
  <si>
    <t>Woking</t>
  </si>
  <si>
    <t>Newbury</t>
  </si>
  <si>
    <t>Dumfriesshire, Clydesdale and Tweeddale</t>
  </si>
  <si>
    <t>Gedling</t>
  </si>
  <si>
    <t>Wirral West</t>
  </si>
  <si>
    <t>Stirling</t>
  </si>
  <si>
    <t>Chorley</t>
  </si>
  <si>
    <t>Romford</t>
  </si>
  <si>
    <t>Corby</t>
  </si>
  <si>
    <t>Hazel Grove</t>
  </si>
  <si>
    <t>North Devon</t>
  </si>
  <si>
    <t>Tunbridge Wells</t>
  </si>
  <si>
    <t>East Lothian</t>
  </si>
  <si>
    <t>Witham</t>
  </si>
  <si>
    <t>Torridge and West Devon</t>
  </si>
  <si>
    <t>Colne Valley</t>
  </si>
  <si>
    <t>New Forest West</t>
  </si>
  <si>
    <t>Romsey and Southampton North</t>
  </si>
  <si>
    <t>Suffolk Coastal</t>
  </si>
  <si>
    <t>Aylesbury</t>
  </si>
  <si>
    <t>Chichester</t>
  </si>
  <si>
    <t>East Kilbride, Strathaven and Lesmahagow</t>
  </si>
  <si>
    <t>Berwickshire, Roxburgh and Selkirk</t>
  </si>
  <si>
    <t>Bracknell</t>
  </si>
  <si>
    <t>Hornchurch and Upminster</t>
  </si>
  <si>
    <t>Worcester</t>
  </si>
  <si>
    <t>Bath</t>
  </si>
  <si>
    <t>Hertsmere</t>
  </si>
  <si>
    <t>West Suffolk</t>
  </si>
  <si>
    <t>The Wrekin</t>
  </si>
  <si>
    <t>East Yorkshire</t>
  </si>
  <si>
    <t>Alyn and Deeside</t>
  </si>
  <si>
    <t>Edinburgh West</t>
  </si>
  <si>
    <t>Eastleigh</t>
  </si>
  <si>
    <t>Edinburgh South</t>
  </si>
  <si>
    <t>Chelmsford</t>
  </si>
  <si>
    <t>Strangford</t>
  </si>
  <si>
    <t>Newton Abbot</t>
  </si>
  <si>
    <t>Eddisbury</t>
  </si>
  <si>
    <t>Banbury</t>
  </si>
  <si>
    <t>Watford</t>
  </si>
  <si>
    <t>South East Cornwall</t>
  </si>
  <si>
    <t>Ceredigion</t>
  </si>
  <si>
    <t>Burton</t>
  </si>
  <si>
    <t>Chipping Barnet</t>
  </si>
  <si>
    <t>Harwich and North Essex</t>
  </si>
  <si>
    <t>Truro and Falmouth</t>
  </si>
  <si>
    <t>Leeds North East</t>
  </si>
  <si>
    <t>North Swindon</t>
  </si>
  <si>
    <t>Braintree</t>
  </si>
  <si>
    <t>Wellingborough</t>
  </si>
  <si>
    <t>Maidstone and The Weald</t>
  </si>
  <si>
    <t>Aldershot</t>
  </si>
  <si>
    <t>Carmarthen East and Dinefwr</t>
  </si>
  <si>
    <t>Delyn</t>
  </si>
  <si>
    <t>East Antrim</t>
  </si>
  <si>
    <t>Redditch</t>
  </si>
  <si>
    <t>Tamworth</t>
  </si>
  <si>
    <t>Rother Valley</t>
  </si>
  <si>
    <t>Bromley and Chislehurst</t>
  </si>
  <si>
    <t>Enfield, Southgate</t>
  </si>
  <si>
    <t>New Forest East</t>
  </si>
  <si>
    <t>Newcastle-under-Lyme</t>
  </si>
  <si>
    <t>Ochil and South Perthshire</t>
  </si>
  <si>
    <t>Uxbridge and South Ruislip</t>
  </si>
  <si>
    <t>Southport</t>
  </si>
  <si>
    <t>Wyre Forest</t>
  </si>
  <si>
    <t>Chelsea and Fulham</t>
  </si>
  <si>
    <t>Tooting</t>
  </si>
  <si>
    <t>Battersea</t>
  </si>
  <si>
    <t>Cannock Chase</t>
  </si>
  <si>
    <t>Dunfermline and West Fife</t>
  </si>
  <si>
    <t>Carshalton and Wallington</t>
  </si>
  <si>
    <t>Sherwood</t>
  </si>
  <si>
    <t>Aberconwy</t>
  </si>
  <si>
    <t>Putney</t>
  </si>
  <si>
    <t>Spelthorne</t>
  </si>
  <si>
    <t>Makerfield</t>
  </si>
  <si>
    <t>Bassetlaw</t>
  </si>
  <si>
    <t>Bexleyheath and Crayford</t>
  </si>
  <si>
    <t>North Cornwall</t>
  </si>
  <si>
    <t>Stourbridge</t>
  </si>
  <si>
    <t>Copeland</t>
  </si>
  <si>
    <t>Welwyn Hatfield</t>
  </si>
  <si>
    <t>Poole</t>
  </si>
  <si>
    <t>South Dorset</t>
  </si>
  <si>
    <t>Falkirk</t>
  </si>
  <si>
    <t>Cheltenham</t>
  </si>
  <si>
    <t>Arfon</t>
  </si>
  <si>
    <t>Paisley and Renfrewshire North</t>
  </si>
  <si>
    <t>Louth and Horncastle</t>
  </si>
  <si>
    <t>North West Cambridgeshire</t>
  </si>
  <si>
    <t>Epping Forest</t>
  </si>
  <si>
    <t>Exeter</t>
  </si>
  <si>
    <t>Lewes</t>
  </si>
  <si>
    <t>North Norfolk</t>
  </si>
  <si>
    <t>Bolton West</t>
  </si>
  <si>
    <t>City of Chester</t>
  </si>
  <si>
    <t>Nuneaton</t>
  </si>
  <si>
    <t>Angus</t>
  </si>
  <si>
    <t>Clwyd West</t>
  </si>
  <si>
    <t>St Ives</t>
  </si>
  <si>
    <t>Preseli Pembrokeshire</t>
  </si>
  <si>
    <t>Basingstoke</t>
  </si>
  <si>
    <t>Bury North</t>
  </si>
  <si>
    <t>Meriden</t>
  </si>
  <si>
    <t>Cleethorpes</t>
  </si>
  <si>
    <t>Keighley</t>
  </si>
  <si>
    <t>Southend West</t>
  </si>
  <si>
    <t>York Central</t>
  </si>
  <si>
    <t>Coventry North West</t>
  </si>
  <si>
    <t>Castle Point</t>
  </si>
  <si>
    <t>East Worthing and Shoreham</t>
  </si>
  <si>
    <t>Dumfries and Galloway</t>
  </si>
  <si>
    <t>Wycombe</t>
  </si>
  <si>
    <t>Carmarthen West and South Pembrokeshire</t>
  </si>
  <si>
    <t>Pontypridd</t>
  </si>
  <si>
    <t>Chesterfield</t>
  </si>
  <si>
    <t>Cambridge</t>
  </si>
  <si>
    <t>Rossendale and Darwen</t>
  </si>
  <si>
    <t>Workington</t>
  </si>
  <si>
    <t>Linlithgow and East Falkirk</t>
  </si>
  <si>
    <t>Midlothian</t>
  </si>
  <si>
    <t>Bridgend</t>
  </si>
  <si>
    <t>Fermanagh and South Tyrone</t>
  </si>
  <si>
    <t>South Swindon</t>
  </si>
  <si>
    <t>Clwyd South</t>
  </si>
  <si>
    <t>Vale of Glamorgan</t>
  </si>
  <si>
    <t>Belfast South</t>
  </si>
  <si>
    <t>Carlisle</t>
  </si>
  <si>
    <t>Eltham</t>
  </si>
  <si>
    <t>South West Norfolk</t>
  </si>
  <si>
    <t>Cumbernauld, Kilsyth and Kirkintilloch East</t>
  </si>
  <si>
    <t>Bridgwater and West Somerset</t>
  </si>
  <si>
    <t>St Austell and Newquay</t>
  </si>
  <si>
    <t>Totnes</t>
  </si>
  <si>
    <t>Batley and Spen</t>
  </si>
  <si>
    <t>Livingston</t>
  </si>
  <si>
    <t>Amber Valley</t>
  </si>
  <si>
    <t>Chingford and Woodford Green</t>
  </si>
  <si>
    <t>Worthing West</t>
  </si>
  <si>
    <t>Berwick-upon-Tweed</t>
  </si>
  <si>
    <t>Crewe and Nantwich</t>
  </si>
  <si>
    <t>Bexhill and Battle</t>
  </si>
  <si>
    <t>Erewash</t>
  </si>
  <si>
    <t>Wrexham</t>
  </si>
  <si>
    <t>Ellesmere Port and Neston</t>
  </si>
  <si>
    <t>Ilford North</t>
  </si>
  <si>
    <t>Bournemouth East</t>
  </si>
  <si>
    <t>Harrow East</t>
  </si>
  <si>
    <t>Warrington North</t>
  </si>
  <si>
    <t>Boston and Skegness</t>
  </si>
  <si>
    <t>Lancaster and Fleetwood</t>
  </si>
  <si>
    <t>South West Bedfordshire</t>
  </si>
  <si>
    <t>Hemel Hempstead</t>
  </si>
  <si>
    <t>Dewsbury</t>
  </si>
  <si>
    <t>Caithness, Sutherland and Easter Ross</t>
  </si>
  <si>
    <t>Ashford</t>
  </si>
  <si>
    <t>North Antrim</t>
  </si>
  <si>
    <t>Harrow West</t>
  </si>
  <si>
    <t>Reading East</t>
  </si>
  <si>
    <t>Broxbourne</t>
  </si>
  <si>
    <t>Bury South</t>
  </si>
  <si>
    <t>Edinburgh South West</t>
  </si>
  <si>
    <t>Lanark and Hamilton East</t>
  </si>
  <si>
    <t>Dartford</t>
  </si>
  <si>
    <t>Faversham and Mid Kent</t>
  </si>
  <si>
    <t>Hove</t>
  </si>
  <si>
    <t>Scarborough and Whitby</t>
  </si>
  <si>
    <t>Derby North</t>
  </si>
  <si>
    <t>Stevenage</t>
  </si>
  <si>
    <t>Brighton, Pavilion</t>
  </si>
  <si>
    <t>Brent North</t>
  </si>
  <si>
    <t>Gosport</t>
  </si>
  <si>
    <t>Lincoln</t>
  </si>
  <si>
    <t>Weaver Vale</t>
  </si>
  <si>
    <t>Brentford and Isleworth</t>
  </si>
  <si>
    <t>Hemsworth</t>
  </si>
  <si>
    <t>Stockton South</t>
  </si>
  <si>
    <t>Wolverhampton South West</t>
  </si>
  <si>
    <t>South Down</t>
  </si>
  <si>
    <t>Tynemouth</t>
  </si>
  <si>
    <t>West Lancashire</t>
  </si>
  <si>
    <t>Weston-Super-Mare</t>
  </si>
  <si>
    <t>Rochester and Strood</t>
  </si>
  <si>
    <t>Dudley South</t>
  </si>
  <si>
    <t>Leigh</t>
  </si>
  <si>
    <t>Barrow and Furness</t>
  </si>
  <si>
    <t>North East Cambridgeshire</t>
  </si>
  <si>
    <t>Upper Bann</t>
  </si>
  <si>
    <t>Northampton North</t>
  </si>
  <si>
    <t>Bolsover</t>
  </si>
  <si>
    <t>Mid Ulster</t>
  </si>
  <si>
    <t>Wakefield</t>
  </si>
  <si>
    <t>Gloucester</t>
  </si>
  <si>
    <t>Sheffield South East</t>
  </si>
  <si>
    <t>Don Valley</t>
  </si>
  <si>
    <t>Dulwich and West Norwood</t>
  </si>
  <si>
    <t>Canterbury</t>
  </si>
  <si>
    <t>Coatbridge, Chryston and Bellshill</t>
  </si>
  <si>
    <t>Dundee East</t>
  </si>
  <si>
    <t>Cities of London and Westminster</t>
  </si>
  <si>
    <t>Halesowen and Rowley Regis</t>
  </si>
  <si>
    <t>Kensington</t>
  </si>
  <si>
    <t>Camborne and Redruth</t>
  </si>
  <si>
    <t>Morecambe and Lunesdale</t>
  </si>
  <si>
    <t>Central Ayrshire</t>
  </si>
  <si>
    <t>Rutherglen and Hamilton West</t>
  </si>
  <si>
    <t>Denton and Reddish</t>
  </si>
  <si>
    <t>Normanton, Pontefract and Castleford</t>
  </si>
  <si>
    <t>North West Norfolk</t>
  </si>
  <si>
    <t>Ashfield</t>
  </si>
  <si>
    <t>Bognor Regis and Littlehampton</t>
  </si>
  <si>
    <t>Mansfield</t>
  </si>
  <si>
    <t>Neath</t>
  </si>
  <si>
    <t>Mitcham and Morden</t>
  </si>
  <si>
    <t>Crawley</t>
  </si>
  <si>
    <t>Newport West</t>
  </si>
  <si>
    <t>Belfast East</t>
  </si>
  <si>
    <t>City of Durham</t>
  </si>
  <si>
    <t>Stoke-on-Trent South</t>
  </si>
  <si>
    <t>Ealing Central and Acton</t>
  </si>
  <si>
    <t>Hornsey and Wood Green</t>
  </si>
  <si>
    <t>Norwich North</t>
  </si>
  <si>
    <t>Colchester</t>
  </si>
  <si>
    <t>Paisley and Renfrewshire South</t>
  </si>
  <si>
    <t>Bristol East</t>
  </si>
  <si>
    <t>Stretford and Urmston</t>
  </si>
  <si>
    <t>Northampton South</t>
  </si>
  <si>
    <t>Islwyn</t>
  </si>
  <si>
    <t>Kilmarnock and Loudoun</t>
  </si>
  <si>
    <t>Edinburgh North and Leith</t>
  </si>
  <si>
    <t>Scunthorpe</t>
  </si>
  <si>
    <t>Kirkcaldy and Cowdenbeath</t>
  </si>
  <si>
    <t>Barnsley Central</t>
  </si>
  <si>
    <t>Bournemouth West</t>
  </si>
  <si>
    <t>Milton Keynes South</t>
  </si>
  <si>
    <t>Doncaster Central</t>
  </si>
  <si>
    <t>Harlow</t>
  </si>
  <si>
    <t>Hendon</t>
  </si>
  <si>
    <t>Torbay</t>
  </si>
  <si>
    <t>Wentworth and Dearne</t>
  </si>
  <si>
    <t>Gravesham</t>
  </si>
  <si>
    <t>Llanelli</t>
  </si>
  <si>
    <t>Swansea West</t>
  </si>
  <si>
    <t>Ipswich</t>
  </si>
  <si>
    <t>Wigan</t>
  </si>
  <si>
    <t>Reading West</t>
  </si>
  <si>
    <t>Ayr, Carrick and Cumnock</t>
  </si>
  <si>
    <t>Eastbourne</t>
  </si>
  <si>
    <t>Portsmouth North</t>
  </si>
  <si>
    <t>Coventry South</t>
  </si>
  <si>
    <t>Lewisham East</t>
  </si>
  <si>
    <t>Pendle</t>
  </si>
  <si>
    <t>Waveney</t>
  </si>
  <si>
    <t>East Londonderry</t>
  </si>
  <si>
    <t>Blaydon</t>
  </si>
  <si>
    <t>Milton Keynes North</t>
  </si>
  <si>
    <t>Folkestone and Hythe</t>
  </si>
  <si>
    <t>Cardiff Central</t>
  </si>
  <si>
    <t>Aberdeen North</t>
  </si>
  <si>
    <t>Newry and Armagh</t>
  </si>
  <si>
    <t>Streatham</t>
  </si>
  <si>
    <t>Ealing, Southall</t>
  </si>
  <si>
    <t>Vale of Clwyd</t>
  </si>
  <si>
    <t>North West Durham</t>
  </si>
  <si>
    <t>Torfaen</t>
  </si>
  <si>
    <t>Gillingham and Rainham</t>
  </si>
  <si>
    <t>Newport East</t>
  </si>
  <si>
    <t>Heywood and Middleton</t>
  </si>
  <si>
    <t>Isle of Wight</t>
  </si>
  <si>
    <t>Bristol North West</t>
  </si>
  <si>
    <t>Doncaster North</t>
  </si>
  <si>
    <t>Basildon and Billericay</t>
  </si>
  <si>
    <t>Dover</t>
  </si>
  <si>
    <t>Ealing North</t>
  </si>
  <si>
    <t>Hyndburn</t>
  </si>
  <si>
    <t>Stockport</t>
  </si>
  <si>
    <t>Thurrock</t>
  </si>
  <si>
    <t>Motherwell and Wishaw</t>
  </si>
  <si>
    <t>Ogmore</t>
  </si>
  <si>
    <t>Inverclyde</t>
  </si>
  <si>
    <t>Bedford</t>
  </si>
  <si>
    <t>Stalybridge and Hyde</t>
  </si>
  <si>
    <t>North Ayrshire and Arran</t>
  </si>
  <si>
    <t>Hampstead and Kilburn</t>
  </si>
  <si>
    <t>South Basildon and East Thurrock</t>
  </si>
  <si>
    <t>Caerphilly</t>
  </si>
  <si>
    <t>Feltham and Heston</t>
  </si>
  <si>
    <t>Airdrie and Shotts</t>
  </si>
  <si>
    <t>Huddersfield</t>
  </si>
  <si>
    <t>Leyton and Wanstead</t>
  </si>
  <si>
    <t>Sheffield, Heeley</t>
  </si>
  <si>
    <t>Barnsley East</t>
  </si>
  <si>
    <t>Chatham and Aylesford</t>
  </si>
  <si>
    <t>Leicester East</t>
  </si>
  <si>
    <t>Halifax</t>
  </si>
  <si>
    <t>Edinburgh East</t>
  </si>
  <si>
    <t>Ashton-under-Lyne</t>
  </si>
  <si>
    <t>Nottingham South</t>
  </si>
  <si>
    <t>Croydon Central</t>
  </si>
  <si>
    <t>Dudley North</t>
  </si>
  <si>
    <t>Plymouth, Sutton and Devonport</t>
  </si>
  <si>
    <t>Luton North</t>
  </si>
  <si>
    <t>Bolton North East</t>
  </si>
  <si>
    <t>St Helens North</t>
  </si>
  <si>
    <t>Blackpool North and Cleveleys</t>
  </si>
  <si>
    <t>North Thanet</t>
  </si>
  <si>
    <t>Slough</t>
  </si>
  <si>
    <t>Erith and Thamesmead</t>
  </si>
  <si>
    <t>Great Yarmouth</t>
  </si>
  <si>
    <t>Croydon North</t>
  </si>
  <si>
    <t>Lewisham West and Penge</t>
  </si>
  <si>
    <t>Plymouth, Moor View</t>
  </si>
  <si>
    <t>Sedgefield</t>
  </si>
  <si>
    <t>Birmingham, Selly Oak</t>
  </si>
  <si>
    <t>Blyth Valley</t>
  </si>
  <si>
    <t>North Durham</t>
  </si>
  <si>
    <t>Bristol West</t>
  </si>
  <si>
    <t>Hackney North and Stoke Newington</t>
  </si>
  <si>
    <t>Stoke-on-Trent North</t>
  </si>
  <si>
    <t>West Dunbartonshire</t>
  </si>
  <si>
    <t>West Bromwich East</t>
  </si>
  <si>
    <t>Havant</t>
  </si>
  <si>
    <t>Peterborough</t>
  </si>
  <si>
    <t>St Helens South and Whiston</t>
  </si>
  <si>
    <t>Dundee West</t>
  </si>
  <si>
    <t>Oldham East and Saddleworth</t>
  </si>
  <si>
    <t>Newcastle upon Tyne North</t>
  </si>
  <si>
    <t>Manchester, Withington</t>
  </si>
  <si>
    <t>South Thanet</t>
  </si>
  <si>
    <t>Kingston upon Hull West and Hessle</t>
  </si>
  <si>
    <t>Halton</t>
  </si>
  <si>
    <t>Glasgow South</t>
  </si>
  <si>
    <t>West Tyrone</t>
  </si>
  <si>
    <t>Camberwell and Peckham</t>
  </si>
  <si>
    <t>Sittingbourne and Sheppey</t>
  </si>
  <si>
    <t>Telford</t>
  </si>
  <si>
    <t>Darlington</t>
  </si>
  <si>
    <t>Stoke-on-Trent Central</t>
  </si>
  <si>
    <t>Cardiff West</t>
  </si>
  <si>
    <t>Lewisham, Deptford</t>
  </si>
  <si>
    <t>Dagenham and Rainham</t>
  </si>
  <si>
    <t>Rotherham</t>
  </si>
  <si>
    <t>Greenwich and Woolwich</t>
  </si>
  <si>
    <t>Worsley and Eccles South</t>
  </si>
  <si>
    <t>Birmingham, Edgbaston</t>
  </si>
  <si>
    <t>Jarrow</t>
  </si>
  <si>
    <t>Garston and Halewood</t>
  </si>
  <si>
    <t>Birmingham, Perry Barr</t>
  </si>
  <si>
    <t>Bishop Auckland</t>
  </si>
  <si>
    <t>Derby South</t>
  </si>
  <si>
    <t>Leeds West</t>
  </si>
  <si>
    <t>Houghton and Sunderland South</t>
  </si>
  <si>
    <t>North Tyneside</t>
  </si>
  <si>
    <t>Oxford East</t>
  </si>
  <si>
    <t>Bradford South</t>
  </si>
  <si>
    <t>Wansbeck</t>
  </si>
  <si>
    <t>Glenrothes</t>
  </si>
  <si>
    <t>Hayes and Harlington</t>
  </si>
  <si>
    <t>Ilford South</t>
  </si>
  <si>
    <t>Cynon Valley</t>
  </si>
  <si>
    <t>Norwich South</t>
  </si>
  <si>
    <t>Bradford West</t>
  </si>
  <si>
    <t>Rochford and Southend East</t>
  </si>
  <si>
    <t>Swansea East</t>
  </si>
  <si>
    <t>Southampton, Test</t>
  </si>
  <si>
    <t>Merthyr Tydfil and Rhymney</t>
  </si>
  <si>
    <t>Burnley</t>
  </si>
  <si>
    <t>Aberavon</t>
  </si>
  <si>
    <t>Kingston upon Hull East</t>
  </si>
  <si>
    <t>Middlesbrough South and East Cleveland</t>
  </si>
  <si>
    <t>Wallasey</t>
  </si>
  <si>
    <t>Leicester South</t>
  </si>
  <si>
    <t>Bermondsey and Old Southwark</t>
  </si>
  <si>
    <t>West Bromwich West</t>
  </si>
  <si>
    <t>Liverpool, Wavertree</t>
  </si>
  <si>
    <t>Bolton South East</t>
  </si>
  <si>
    <t>Luton South</t>
  </si>
  <si>
    <t>Walsall South</t>
  </si>
  <si>
    <t>Coventry North East</t>
  </si>
  <si>
    <t>Blaenau Gwent</t>
  </si>
  <si>
    <t>Bristol South</t>
  </si>
  <si>
    <t>Warley</t>
  </si>
  <si>
    <t>Glasgow North</t>
  </si>
  <si>
    <t>Southampton, Itchen</t>
  </si>
  <si>
    <t>Walthamstow</t>
  </si>
  <si>
    <t>Sheffield Central</t>
  </si>
  <si>
    <t>Vauxhall</t>
  </si>
  <si>
    <t>Hammersmith</t>
  </si>
  <si>
    <t>Preston</t>
  </si>
  <si>
    <t>Rhondda</t>
  </si>
  <si>
    <t>Hastings and Rye</t>
  </si>
  <si>
    <t>Blackburn</t>
  </si>
  <si>
    <t>Washington and Sunderland West</t>
  </si>
  <si>
    <t>Cardiff South and Penarth</t>
  </si>
  <si>
    <t>Great Grimsby</t>
  </si>
  <si>
    <t>Brighton, Kemptown</t>
  </si>
  <si>
    <t>Bradford East</t>
  </si>
  <si>
    <t>Leeds East</t>
  </si>
  <si>
    <t>Birmingham, Yardley</t>
  </si>
  <si>
    <t>Redcar</t>
  </si>
  <si>
    <t>Rochdale</t>
  </si>
  <si>
    <t>East Ham</t>
  </si>
  <si>
    <t>Sunderland Central</t>
  </si>
  <si>
    <t>Wythenshawe and Sale East</t>
  </si>
  <si>
    <t>Wolverhampton North East</t>
  </si>
  <si>
    <t>Enfield North</t>
  </si>
  <si>
    <t>Salford and Eccles</t>
  </si>
  <si>
    <t>Easington</t>
  </si>
  <si>
    <t>Oldham West and Royton</t>
  </si>
  <si>
    <t>Bootle</t>
  </si>
  <si>
    <t>Barking</t>
  </si>
  <si>
    <t>Glasgow South West</t>
  </si>
  <si>
    <t>Wolverhampton South East</t>
  </si>
  <si>
    <t>Clacton</t>
  </si>
  <si>
    <t>Liverpool, West Derby</t>
  </si>
  <si>
    <t>Birmingham, Northfield</t>
  </si>
  <si>
    <t>Walsall North</t>
  </si>
  <si>
    <t>Birmingham, Hall Green</t>
  </si>
  <si>
    <t>Glasgow North West</t>
  </si>
  <si>
    <t>Kingston upon Hull North</t>
  </si>
  <si>
    <t>Brent Central</t>
  </si>
  <si>
    <t>Stockton North</t>
  </si>
  <si>
    <t>Blackpool South</t>
  </si>
  <si>
    <t>Islington North</t>
  </si>
  <si>
    <t>Portsmouth South</t>
  </si>
  <si>
    <t>Nottingham East</t>
  </si>
  <si>
    <t>Hartlepool</t>
  </si>
  <si>
    <t>Holborn and St Pancras</t>
  </si>
  <si>
    <t>Birmingham, Erdington</t>
  </si>
  <si>
    <t>West Ham</t>
  </si>
  <si>
    <t>Gateshead</t>
  </si>
  <si>
    <t>South Shields</t>
  </si>
  <si>
    <t>Leicester West</t>
  </si>
  <si>
    <t>Sheffield, Brightside and Hillsborough</t>
  </si>
  <si>
    <t>Newcastle upon Tyne East</t>
  </si>
  <si>
    <t>Knowsley</t>
  </si>
  <si>
    <t>Glasgow East</t>
  </si>
  <si>
    <t>Westminster North</t>
  </si>
  <si>
    <t>Tottenham</t>
  </si>
  <si>
    <t>Belfast North</t>
  </si>
  <si>
    <t>Foyle</t>
  </si>
  <si>
    <t>Birkenhead</t>
  </si>
  <si>
    <t>Edmonton</t>
  </si>
  <si>
    <t>Nottingham North</t>
  </si>
  <si>
    <t>Islington South and Finsbury</t>
  </si>
  <si>
    <t>Birmingham, Hodge Hill</t>
  </si>
  <si>
    <t>Manchester, Gorton</t>
  </si>
  <si>
    <t>Hackney South and Shoreditch</t>
  </si>
  <si>
    <t>Glasgow Central</t>
  </si>
  <si>
    <t>Liverpool, Walton</t>
  </si>
  <si>
    <t>Leeds Central</t>
  </si>
  <si>
    <t>Newcastle upon Tyne Central</t>
  </si>
  <si>
    <t>Blackley and Broughton</t>
  </si>
  <si>
    <t>Middlesbrough</t>
  </si>
  <si>
    <t>Poplar and Limehouse</t>
  </si>
  <si>
    <t>Liverpool, Riverside</t>
  </si>
  <si>
    <t>Bethnal Green and Bow</t>
  </si>
  <si>
    <t>Birmingham, Ladywood</t>
  </si>
  <si>
    <t>Glasgow North East</t>
  </si>
  <si>
    <t>Belfast West</t>
  </si>
  <si>
    <t>Manchester Central</t>
  </si>
  <si>
    <t>Ynys Môn</t>
  </si>
  <si>
    <t>Fermanagh And South Tyrone</t>
  </si>
  <si>
    <t>Newry And Armagh</t>
  </si>
  <si>
    <t>% children in poverty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</si>
  <si>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</si>
  <si>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</si>
  <si>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</si>
  <si>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</si>
  <si>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</si>
  <si>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</si>
  <si>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</si>
  <si>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</si>
  <si>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</si>
  <si>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</si>
  <si>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</si>
  <si>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</si>
  <si>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</si>
  <si>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</si>
  <si>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</si>
  <si>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</si>
  <si>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</si>
  <si>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</si>
  <si>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</si>
  <si>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</si>
  <si>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</si>
  <si>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</si>
  <si>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</si>
  <si>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</si>
  <si>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</si>
  <si>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Region</t>
  </si>
  <si>
    <t>Trend</t>
  </si>
  <si>
    <t>Error of gradient</t>
  </si>
  <si>
    <t>Y-intercept</t>
  </si>
  <si>
    <t>Yorkshire &amp; H</t>
  </si>
  <si>
    <t>ENGLAND</t>
  </si>
  <si>
    <t>UK</t>
  </si>
  <si>
    <t>England</t>
  </si>
  <si>
    <t>NI</t>
  </si>
  <si>
    <t>Affect of poverty on access to university</t>
  </si>
  <si>
    <t>Region or nation</t>
  </si>
  <si>
    <t>Poverty has the least impact on a child's chances of going to uni</t>
  </si>
  <si>
    <t>Poverty has the greatest impact on a child's chances of going to 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</si>
</sst>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</font>
    <font>
      <sz val="10"/>
      <name val="Arial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wrapText="1"/>
    </xf>
    <xf numFmtId="3" fontId="18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3" fontId="19" fillId="0" borderId="0" xfId="0" applyNumberFormat="1" applyFont="1" applyAlignment="1">
      <alignment wrapText="1"/>
    </xf>
    <xf numFmtId="0" fontId="19" fillId="0" borderId="0" xfId="0" applyFont="1" applyAlignment="1">
      <alignment horizontal="right" wrapText="1"/>
    </xf>
    <xf numFmtId="9" fontId="0" fillId="0" borderId="0" xfId="1" applyFont="1"/>
    <xf numFmtId="0" fontId="0" fillId="0" borderId="0" xfId="0" applyFill="1" applyBorder="1" applyAlignment="1"/>
    <xf numFmtId="0" fontId="0" fillId="0" borderId="10" xfId="0" applyFill="1" applyBorder="1" applyAlignment="1"/>
    <xf numFmtId="0" fontId="20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Continuous"/>
    </xf>
    <xf numFmtId="0" fontId="0" fillId="0" borderId="0" xfId="0" applyAlignment="1">
      <alignment wrapText="1"/>
    </xf>
    <xf numFmtId="164" fontId="0" fillId="0" borderId="0" xfId="0" applyNumberFormat="1"/>
    <xf numFmtId="2" fontId="0" fillId="0" borderId="0" xfId="0" applyNumberFormat="1"/>
    <xf numFmtId="9" fontId="0" fillId="0" borderId="0" xfId="1" applyNumberFormat="1" applyFont="1"/>
    <xf numFmtId="0" fontId="21" fillId="33" borderId="0" xfId="0" applyFont="1" applyFill="1" applyAlignment="1">
      <alignment horizontal="center" vertical="center"/>
    </xf>
    <xf numFmtId="2" fontId="21" fillId="33" borderId="0" xfId="0" applyNumberFormat="1" applyFont="1" applyFill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 wrapText="1"/>
    </xf>
    <xf numFmtId="0" fontId="21" fillId="33" borderId="0" xfId="0" applyFont="1" applyFill="1"/>
    <xf numFmtId="0" fontId="21" fillId="33" borderId="0" xfId="0" applyFont="1" applyFill="1" applyAlignment="1">
      <alignment horizontal="left" vertical="center" wrapText="1" inden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500">
                <a:solidFill>
                  <a:sysClr val="windowText" lastClr="000000"/>
                </a:solidFill>
              </a:rPr>
              <a:t>Child poverty vs. university access rate </a:t>
            </a:r>
            <a:r>
              <a:rPr lang="en-GB" sz="1100">
                <a:solidFill>
                  <a:sysClr val="windowText" lastClr="000000"/>
                </a:solidFill>
              </a:rPr>
              <a:t>by UK parliamentary constituency</a:t>
            </a:r>
          </a:p>
        </c:rich>
      </c:tx>
      <c:layout>
        <c:manualLayout>
          <c:xMode val="edge"/>
          <c:yMode val="edge"/>
          <c:x val="0.16735040838006859"/>
          <c:y val="1.01522815587402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"The UK"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xVal>
            <c:numRef>
              <c:f>National_pcon10_12_10_22a!$G$9:$G$658</c:f>
              <c:numCache>
                <c:formatCode>0%</c:formatCode>
                <c:ptCount val="650"/>
                <c:pt idx="0">
                  <c:v>0.18</c:v>
                </c:pt>
                <c:pt idx="1">
                  <c:v>0.27</c:v>
                </c:pt>
                <c:pt idx="2">
                  <c:v>0.23</c:v>
                </c:pt>
                <c:pt idx="3">
                  <c:v>0.25</c:v>
                </c:pt>
                <c:pt idx="4">
                  <c:v>0.21</c:v>
                </c:pt>
                <c:pt idx="5">
                  <c:v>0.26</c:v>
                </c:pt>
                <c:pt idx="6">
                  <c:v>0.31</c:v>
                </c:pt>
                <c:pt idx="7">
                  <c:v>0.33</c:v>
                </c:pt>
                <c:pt idx="8">
                  <c:v>0.33</c:v>
                </c:pt>
                <c:pt idx="9">
                  <c:v>0.13</c:v>
                </c:pt>
                <c:pt idx="10">
                  <c:v>0.27</c:v>
                </c:pt>
                <c:pt idx="11">
                  <c:v>0.27</c:v>
                </c:pt>
                <c:pt idx="12">
                  <c:v>0.4</c:v>
                </c:pt>
                <c:pt idx="13">
                  <c:v>0.28000000000000003</c:v>
                </c:pt>
                <c:pt idx="14">
                  <c:v>0.38</c:v>
                </c:pt>
                <c:pt idx="15">
                  <c:v>0.35</c:v>
                </c:pt>
                <c:pt idx="16">
                  <c:v>0.26</c:v>
                </c:pt>
                <c:pt idx="17">
                  <c:v>0.25</c:v>
                </c:pt>
                <c:pt idx="18">
                  <c:v>0.27</c:v>
                </c:pt>
                <c:pt idx="19">
                  <c:v>0.23</c:v>
                </c:pt>
                <c:pt idx="20">
                  <c:v>0.3</c:v>
                </c:pt>
                <c:pt idx="21">
                  <c:v>0.25</c:v>
                </c:pt>
                <c:pt idx="22">
                  <c:v>0.33</c:v>
                </c:pt>
                <c:pt idx="23">
                  <c:v>0.32</c:v>
                </c:pt>
                <c:pt idx="24">
                  <c:v>0.19</c:v>
                </c:pt>
                <c:pt idx="25">
                  <c:v>0.31</c:v>
                </c:pt>
                <c:pt idx="26">
                  <c:v>0.2</c:v>
                </c:pt>
                <c:pt idx="27">
                  <c:v>0.27</c:v>
                </c:pt>
                <c:pt idx="28">
                  <c:v>0.3</c:v>
                </c:pt>
                <c:pt idx="29">
                  <c:v>0.09</c:v>
                </c:pt>
                <c:pt idx="30">
                  <c:v>0.24</c:v>
                </c:pt>
                <c:pt idx="31">
                  <c:v>0.2</c:v>
                </c:pt>
                <c:pt idx="32">
                  <c:v>0.36</c:v>
                </c:pt>
                <c:pt idx="33">
                  <c:v>0.3</c:v>
                </c:pt>
                <c:pt idx="34">
                  <c:v>0.38</c:v>
                </c:pt>
                <c:pt idx="35">
                  <c:v>0.25</c:v>
                </c:pt>
                <c:pt idx="36">
                  <c:v>0.32</c:v>
                </c:pt>
                <c:pt idx="37">
                  <c:v>0.25</c:v>
                </c:pt>
                <c:pt idx="38">
                  <c:v>0.28000000000000003</c:v>
                </c:pt>
                <c:pt idx="39">
                  <c:v>0.17</c:v>
                </c:pt>
                <c:pt idx="40">
                  <c:v>0.31</c:v>
                </c:pt>
                <c:pt idx="41">
                  <c:v>0.28000000000000003</c:v>
                </c:pt>
                <c:pt idx="42">
                  <c:v>0.17</c:v>
                </c:pt>
                <c:pt idx="43">
                  <c:v>0.19</c:v>
                </c:pt>
                <c:pt idx="44">
                  <c:v>0.18</c:v>
                </c:pt>
                <c:pt idx="45">
                  <c:v>0.08</c:v>
                </c:pt>
                <c:pt idx="46">
                  <c:v>0.14000000000000001</c:v>
                </c:pt>
                <c:pt idx="47">
                  <c:v>0.17</c:v>
                </c:pt>
                <c:pt idx="48">
                  <c:v>0.11</c:v>
                </c:pt>
                <c:pt idx="49">
                  <c:v>0.16</c:v>
                </c:pt>
                <c:pt idx="50">
                  <c:v>0.18</c:v>
                </c:pt>
                <c:pt idx="51">
                  <c:v>0.21</c:v>
                </c:pt>
                <c:pt idx="52">
                  <c:v>0.15</c:v>
                </c:pt>
                <c:pt idx="53">
                  <c:v>0.18</c:v>
                </c:pt>
                <c:pt idx="54">
                  <c:v>0.12</c:v>
                </c:pt>
                <c:pt idx="55">
                  <c:v>0.27</c:v>
                </c:pt>
                <c:pt idx="56">
                  <c:v>0.26</c:v>
                </c:pt>
                <c:pt idx="57">
                  <c:v>0.14000000000000001</c:v>
                </c:pt>
                <c:pt idx="58">
                  <c:v>0.23</c:v>
                </c:pt>
                <c:pt idx="59">
                  <c:v>0.23</c:v>
                </c:pt>
                <c:pt idx="60">
                  <c:v>0.35</c:v>
                </c:pt>
                <c:pt idx="61">
                  <c:v>0.18</c:v>
                </c:pt>
                <c:pt idx="62">
                  <c:v>0.2</c:v>
                </c:pt>
                <c:pt idx="63">
                  <c:v>0.42</c:v>
                </c:pt>
                <c:pt idx="64">
                  <c:v>0.37</c:v>
                </c:pt>
                <c:pt idx="65">
                  <c:v>0.28000000000000003</c:v>
                </c:pt>
                <c:pt idx="66">
                  <c:v>0.32</c:v>
                </c:pt>
                <c:pt idx="67">
                  <c:v>0.11</c:v>
                </c:pt>
                <c:pt idx="68">
                  <c:v>0.16</c:v>
                </c:pt>
                <c:pt idx="69">
                  <c:v>0.47</c:v>
                </c:pt>
                <c:pt idx="70">
                  <c:v>0.37</c:v>
                </c:pt>
                <c:pt idx="71">
                  <c:v>0.26</c:v>
                </c:pt>
                <c:pt idx="72">
                  <c:v>0.21</c:v>
                </c:pt>
                <c:pt idx="73">
                  <c:v>0.26</c:v>
                </c:pt>
                <c:pt idx="74">
                  <c:v>0.31</c:v>
                </c:pt>
                <c:pt idx="75">
                  <c:v>0.23</c:v>
                </c:pt>
                <c:pt idx="76">
                  <c:v>0.1</c:v>
                </c:pt>
                <c:pt idx="77">
                  <c:v>0.28999999999999998</c:v>
                </c:pt>
                <c:pt idx="78">
                  <c:v>0.08</c:v>
                </c:pt>
                <c:pt idx="79">
                  <c:v>0.3</c:v>
                </c:pt>
                <c:pt idx="80">
                  <c:v>0.18</c:v>
                </c:pt>
                <c:pt idx="81">
                  <c:v>0.31</c:v>
                </c:pt>
                <c:pt idx="82">
                  <c:v>0.1</c:v>
                </c:pt>
                <c:pt idx="83">
                  <c:v>0.12</c:v>
                </c:pt>
                <c:pt idx="84">
                  <c:v>0.16</c:v>
                </c:pt>
                <c:pt idx="85">
                  <c:v>0.25</c:v>
                </c:pt>
                <c:pt idx="86">
                  <c:v>0.26</c:v>
                </c:pt>
                <c:pt idx="87">
                  <c:v>0.24</c:v>
                </c:pt>
                <c:pt idx="88">
                  <c:v>0.24</c:v>
                </c:pt>
                <c:pt idx="89">
                  <c:v>0.21</c:v>
                </c:pt>
                <c:pt idx="90">
                  <c:v>0.1</c:v>
                </c:pt>
                <c:pt idx="91">
                  <c:v>0.28000000000000003</c:v>
                </c:pt>
                <c:pt idx="92">
                  <c:v>0.18</c:v>
                </c:pt>
                <c:pt idx="93">
                  <c:v>0.11</c:v>
                </c:pt>
                <c:pt idx="94">
                  <c:v>0.19</c:v>
                </c:pt>
                <c:pt idx="95">
                  <c:v>0.2</c:v>
                </c:pt>
                <c:pt idx="96">
                  <c:v>0.08</c:v>
                </c:pt>
                <c:pt idx="97">
                  <c:v>0.22</c:v>
                </c:pt>
                <c:pt idx="98">
                  <c:v>0.13</c:v>
                </c:pt>
                <c:pt idx="99">
                  <c:v>0.14000000000000001</c:v>
                </c:pt>
                <c:pt idx="100">
                  <c:v>0.18</c:v>
                </c:pt>
                <c:pt idx="101">
                  <c:v>0.27</c:v>
                </c:pt>
                <c:pt idx="102">
                  <c:v>7.0000000000000007E-2</c:v>
                </c:pt>
                <c:pt idx="103">
                  <c:v>0.31</c:v>
                </c:pt>
                <c:pt idx="104">
                  <c:v>0.22</c:v>
                </c:pt>
                <c:pt idx="105">
                  <c:v>0.24</c:v>
                </c:pt>
                <c:pt idx="106">
                  <c:v>0.18</c:v>
                </c:pt>
                <c:pt idx="107">
                  <c:v>0.11</c:v>
                </c:pt>
                <c:pt idx="108">
                  <c:v>0.3</c:v>
                </c:pt>
                <c:pt idx="109">
                  <c:v>0.27</c:v>
                </c:pt>
                <c:pt idx="110">
                  <c:v>0.28000000000000003</c:v>
                </c:pt>
                <c:pt idx="111">
                  <c:v>0.12</c:v>
                </c:pt>
                <c:pt idx="112">
                  <c:v>0.13</c:v>
                </c:pt>
                <c:pt idx="113">
                  <c:v>0.17</c:v>
                </c:pt>
                <c:pt idx="114">
                  <c:v>0.14000000000000001</c:v>
                </c:pt>
                <c:pt idx="115">
                  <c:v>0.19</c:v>
                </c:pt>
                <c:pt idx="116">
                  <c:v>0.2</c:v>
                </c:pt>
                <c:pt idx="117">
                  <c:v>0.22</c:v>
                </c:pt>
                <c:pt idx="118">
                  <c:v>0.23</c:v>
                </c:pt>
                <c:pt idx="119">
                  <c:v>0.15</c:v>
                </c:pt>
                <c:pt idx="120">
                  <c:v>0.09</c:v>
                </c:pt>
                <c:pt idx="121">
                  <c:v>0.3</c:v>
                </c:pt>
                <c:pt idx="122">
                  <c:v>0.24</c:v>
                </c:pt>
                <c:pt idx="123">
                  <c:v>0.05</c:v>
                </c:pt>
                <c:pt idx="124">
                  <c:v>7.0000000000000007E-2</c:v>
                </c:pt>
                <c:pt idx="125">
                  <c:v>0.19</c:v>
                </c:pt>
                <c:pt idx="126">
                  <c:v>0.24</c:v>
                </c:pt>
                <c:pt idx="127">
                  <c:v>0.17</c:v>
                </c:pt>
                <c:pt idx="128">
                  <c:v>0.28000000000000003</c:v>
                </c:pt>
                <c:pt idx="129">
                  <c:v>0.32</c:v>
                </c:pt>
                <c:pt idx="130">
                  <c:v>0.26</c:v>
                </c:pt>
                <c:pt idx="131">
                  <c:v>0.38</c:v>
                </c:pt>
                <c:pt idx="132">
                  <c:v>0.3</c:v>
                </c:pt>
                <c:pt idx="133">
                  <c:v>0.15</c:v>
                </c:pt>
                <c:pt idx="134">
                  <c:v>0.1</c:v>
                </c:pt>
                <c:pt idx="135">
                  <c:v>0.27</c:v>
                </c:pt>
                <c:pt idx="136">
                  <c:v>0.1</c:v>
                </c:pt>
                <c:pt idx="137">
                  <c:v>0.21</c:v>
                </c:pt>
                <c:pt idx="138">
                  <c:v>0.09</c:v>
                </c:pt>
                <c:pt idx="139">
                  <c:v>0.08</c:v>
                </c:pt>
                <c:pt idx="140">
                  <c:v>7.0000000000000007E-2</c:v>
                </c:pt>
                <c:pt idx="141">
                  <c:v>0.16</c:v>
                </c:pt>
                <c:pt idx="142">
                  <c:v>0.26</c:v>
                </c:pt>
                <c:pt idx="143">
                  <c:v>0.19</c:v>
                </c:pt>
                <c:pt idx="144">
                  <c:v>0.22</c:v>
                </c:pt>
                <c:pt idx="145">
                  <c:v>0.09</c:v>
                </c:pt>
                <c:pt idx="146">
                  <c:v>0.28999999999999998</c:v>
                </c:pt>
                <c:pt idx="147">
                  <c:v>0.2</c:v>
                </c:pt>
                <c:pt idx="148">
                  <c:v>0.34</c:v>
                </c:pt>
                <c:pt idx="149">
                  <c:v>0</c:v>
                </c:pt>
                <c:pt idx="150">
                  <c:v>0.24</c:v>
                </c:pt>
                <c:pt idx="151">
                  <c:v>0.11</c:v>
                </c:pt>
                <c:pt idx="152">
                  <c:v>0.06</c:v>
                </c:pt>
                <c:pt idx="153">
                  <c:v>0.09</c:v>
                </c:pt>
                <c:pt idx="154">
                  <c:v>0.2</c:v>
                </c:pt>
                <c:pt idx="155">
                  <c:v>0.22</c:v>
                </c:pt>
                <c:pt idx="156">
                  <c:v>0.17</c:v>
                </c:pt>
                <c:pt idx="157">
                  <c:v>0.05</c:v>
                </c:pt>
                <c:pt idx="158">
                  <c:v>0.18</c:v>
                </c:pt>
                <c:pt idx="159">
                  <c:v>0.21</c:v>
                </c:pt>
                <c:pt idx="160">
                  <c:v>0.16</c:v>
                </c:pt>
                <c:pt idx="161">
                  <c:v>0.2</c:v>
                </c:pt>
                <c:pt idx="162">
                  <c:v>0.18</c:v>
                </c:pt>
                <c:pt idx="163">
                  <c:v>0.1</c:v>
                </c:pt>
                <c:pt idx="164">
                  <c:v>0.11</c:v>
                </c:pt>
                <c:pt idx="165">
                  <c:v>7.0000000000000007E-2</c:v>
                </c:pt>
                <c:pt idx="166">
                  <c:v>0.18</c:v>
                </c:pt>
                <c:pt idx="167">
                  <c:v>0.14000000000000001</c:v>
                </c:pt>
                <c:pt idx="168">
                  <c:v>0.09</c:v>
                </c:pt>
                <c:pt idx="169">
                  <c:v>0.19</c:v>
                </c:pt>
                <c:pt idx="170">
                  <c:v>0.27</c:v>
                </c:pt>
                <c:pt idx="171">
                  <c:v>7.0000000000000007E-2</c:v>
                </c:pt>
                <c:pt idx="172">
                  <c:v>0.18</c:v>
                </c:pt>
                <c:pt idx="173">
                  <c:v>0.13</c:v>
                </c:pt>
                <c:pt idx="174">
                  <c:v>0.14000000000000001</c:v>
                </c:pt>
                <c:pt idx="175">
                  <c:v>0.12</c:v>
                </c:pt>
                <c:pt idx="176">
                  <c:v>0.08</c:v>
                </c:pt>
                <c:pt idx="177">
                  <c:v>0.11</c:v>
                </c:pt>
                <c:pt idx="178">
                  <c:v>0.13</c:v>
                </c:pt>
                <c:pt idx="179">
                  <c:v>0.24</c:v>
                </c:pt>
                <c:pt idx="180">
                  <c:v>0.28000000000000003</c:v>
                </c:pt>
                <c:pt idx="181">
                  <c:v>0.34</c:v>
                </c:pt>
                <c:pt idx="182">
                  <c:v>0.19</c:v>
                </c:pt>
                <c:pt idx="183">
                  <c:v>0.14000000000000001</c:v>
                </c:pt>
                <c:pt idx="184">
                  <c:v>0.17</c:v>
                </c:pt>
                <c:pt idx="185">
                  <c:v>0.21</c:v>
                </c:pt>
                <c:pt idx="186">
                  <c:v>0.08</c:v>
                </c:pt>
                <c:pt idx="187">
                  <c:v>0.11</c:v>
                </c:pt>
                <c:pt idx="188">
                  <c:v>0.13</c:v>
                </c:pt>
                <c:pt idx="189">
                  <c:v>0.11</c:v>
                </c:pt>
                <c:pt idx="190">
                  <c:v>0.2</c:v>
                </c:pt>
                <c:pt idx="191">
                  <c:v>0.22</c:v>
                </c:pt>
                <c:pt idx="192">
                  <c:v>0.33</c:v>
                </c:pt>
                <c:pt idx="193">
                  <c:v>0.37</c:v>
                </c:pt>
                <c:pt idx="194">
                  <c:v>0.24</c:v>
                </c:pt>
                <c:pt idx="195">
                  <c:v>0.05</c:v>
                </c:pt>
                <c:pt idx="196">
                  <c:v>7.0000000000000007E-2</c:v>
                </c:pt>
                <c:pt idx="197">
                  <c:v>0.16</c:v>
                </c:pt>
                <c:pt idx="198">
                  <c:v>0.08</c:v>
                </c:pt>
                <c:pt idx="199">
                  <c:v>0.11</c:v>
                </c:pt>
                <c:pt idx="200">
                  <c:v>0.12</c:v>
                </c:pt>
                <c:pt idx="201">
                  <c:v>0.06</c:v>
                </c:pt>
                <c:pt idx="202">
                  <c:v>0.05</c:v>
                </c:pt>
                <c:pt idx="203">
                  <c:v>0.15</c:v>
                </c:pt>
                <c:pt idx="204">
                  <c:v>0.13</c:v>
                </c:pt>
                <c:pt idx="205">
                  <c:v>0.27</c:v>
                </c:pt>
                <c:pt idx="206">
                  <c:v>0.33</c:v>
                </c:pt>
                <c:pt idx="207">
                  <c:v>0.32</c:v>
                </c:pt>
                <c:pt idx="208">
                  <c:v>0.37</c:v>
                </c:pt>
                <c:pt idx="209">
                  <c:v>0.42</c:v>
                </c:pt>
                <c:pt idx="210">
                  <c:v>0.32</c:v>
                </c:pt>
                <c:pt idx="211">
                  <c:v>0.27</c:v>
                </c:pt>
                <c:pt idx="212">
                  <c:v>0.25</c:v>
                </c:pt>
                <c:pt idx="213">
                  <c:v>0.3</c:v>
                </c:pt>
                <c:pt idx="214">
                  <c:v>7.0000000000000007E-2</c:v>
                </c:pt>
                <c:pt idx="215">
                  <c:v>0.15</c:v>
                </c:pt>
                <c:pt idx="216">
                  <c:v>0.16</c:v>
                </c:pt>
                <c:pt idx="217">
                  <c:v>0.28000000000000003</c:v>
                </c:pt>
                <c:pt idx="218">
                  <c:v>0.17</c:v>
                </c:pt>
                <c:pt idx="219">
                  <c:v>0.23</c:v>
                </c:pt>
                <c:pt idx="220">
                  <c:v>0.25</c:v>
                </c:pt>
                <c:pt idx="221">
                  <c:v>0.2</c:v>
                </c:pt>
                <c:pt idx="222">
                  <c:v>0.2</c:v>
                </c:pt>
                <c:pt idx="223">
                  <c:v>0.12</c:v>
                </c:pt>
                <c:pt idx="224">
                  <c:v>0.05</c:v>
                </c:pt>
                <c:pt idx="225">
                  <c:v>0.1</c:v>
                </c:pt>
                <c:pt idx="226">
                  <c:v>0.09</c:v>
                </c:pt>
                <c:pt idx="227">
                  <c:v>0.17</c:v>
                </c:pt>
                <c:pt idx="228">
                  <c:v>0.1</c:v>
                </c:pt>
                <c:pt idx="229">
                  <c:v>0.16</c:v>
                </c:pt>
                <c:pt idx="230">
                  <c:v>0.1</c:v>
                </c:pt>
                <c:pt idx="231">
                  <c:v>0.1</c:v>
                </c:pt>
                <c:pt idx="232">
                  <c:v>0.13</c:v>
                </c:pt>
                <c:pt idx="233">
                  <c:v>0.17</c:v>
                </c:pt>
                <c:pt idx="234">
                  <c:v>0.16</c:v>
                </c:pt>
                <c:pt idx="235">
                  <c:v>0.11</c:v>
                </c:pt>
                <c:pt idx="236">
                  <c:v>0.11</c:v>
                </c:pt>
                <c:pt idx="237">
                  <c:v>7.0000000000000007E-2</c:v>
                </c:pt>
                <c:pt idx="238">
                  <c:v>0.09</c:v>
                </c:pt>
                <c:pt idx="239">
                  <c:v>0.1</c:v>
                </c:pt>
                <c:pt idx="240">
                  <c:v>0.09</c:v>
                </c:pt>
                <c:pt idx="241">
                  <c:v>0.26</c:v>
                </c:pt>
                <c:pt idx="242">
                  <c:v>0.25</c:v>
                </c:pt>
                <c:pt idx="243">
                  <c:v>0.21</c:v>
                </c:pt>
                <c:pt idx="244">
                  <c:v>0.06</c:v>
                </c:pt>
                <c:pt idx="245">
                  <c:v>0.16</c:v>
                </c:pt>
                <c:pt idx="246">
                  <c:v>7.0000000000000007E-2</c:v>
                </c:pt>
                <c:pt idx="247">
                  <c:v>7.0000000000000007E-2</c:v>
                </c:pt>
                <c:pt idx="248">
                  <c:v>0.16</c:v>
                </c:pt>
                <c:pt idx="249">
                  <c:v>0.26</c:v>
                </c:pt>
                <c:pt idx="250">
                  <c:v>0.15</c:v>
                </c:pt>
                <c:pt idx="251">
                  <c:v>0.32</c:v>
                </c:pt>
                <c:pt idx="252">
                  <c:v>0.28000000000000003</c:v>
                </c:pt>
                <c:pt idx="253">
                  <c:v>0.28999999999999998</c:v>
                </c:pt>
                <c:pt idx="254">
                  <c:v>0.11</c:v>
                </c:pt>
                <c:pt idx="255">
                  <c:v>0.26</c:v>
                </c:pt>
                <c:pt idx="256">
                  <c:v>0.28000000000000003</c:v>
                </c:pt>
                <c:pt idx="257">
                  <c:v>0.1</c:v>
                </c:pt>
                <c:pt idx="258">
                  <c:v>0.31</c:v>
                </c:pt>
                <c:pt idx="259">
                  <c:v>0.31</c:v>
                </c:pt>
                <c:pt idx="260">
                  <c:v>0.19</c:v>
                </c:pt>
                <c:pt idx="261">
                  <c:v>0.14000000000000001</c:v>
                </c:pt>
                <c:pt idx="262">
                  <c:v>0.16</c:v>
                </c:pt>
                <c:pt idx="263">
                  <c:v>0.23</c:v>
                </c:pt>
                <c:pt idx="264">
                  <c:v>0.24</c:v>
                </c:pt>
                <c:pt idx="265">
                  <c:v>0.15</c:v>
                </c:pt>
                <c:pt idx="266">
                  <c:v>0.12</c:v>
                </c:pt>
                <c:pt idx="267">
                  <c:v>0.12</c:v>
                </c:pt>
                <c:pt idx="268">
                  <c:v>0.19</c:v>
                </c:pt>
                <c:pt idx="269">
                  <c:v>0.12</c:v>
                </c:pt>
                <c:pt idx="270">
                  <c:v>0.18</c:v>
                </c:pt>
                <c:pt idx="271">
                  <c:v>0.17</c:v>
                </c:pt>
                <c:pt idx="272">
                  <c:v>0.12</c:v>
                </c:pt>
                <c:pt idx="273">
                  <c:v>0.15</c:v>
                </c:pt>
                <c:pt idx="274">
                  <c:v>0.32</c:v>
                </c:pt>
                <c:pt idx="275">
                  <c:v>0.21</c:v>
                </c:pt>
                <c:pt idx="276">
                  <c:v>0.17</c:v>
                </c:pt>
                <c:pt idx="277">
                  <c:v>0.25</c:v>
                </c:pt>
                <c:pt idx="278">
                  <c:v>0.22</c:v>
                </c:pt>
                <c:pt idx="279">
                  <c:v>0.15</c:v>
                </c:pt>
                <c:pt idx="280">
                  <c:v>0.19</c:v>
                </c:pt>
                <c:pt idx="281">
                  <c:v>0.1</c:v>
                </c:pt>
                <c:pt idx="282">
                  <c:v>0.14000000000000001</c:v>
                </c:pt>
                <c:pt idx="283">
                  <c:v>0.09</c:v>
                </c:pt>
                <c:pt idx="284">
                  <c:v>0.13</c:v>
                </c:pt>
                <c:pt idx="285">
                  <c:v>0.22</c:v>
                </c:pt>
                <c:pt idx="286">
                  <c:v>0.25</c:v>
                </c:pt>
                <c:pt idx="287">
                  <c:v>0.28000000000000003</c:v>
                </c:pt>
                <c:pt idx="288">
                  <c:v>0.12</c:v>
                </c:pt>
                <c:pt idx="289">
                  <c:v>0.09</c:v>
                </c:pt>
                <c:pt idx="290">
                  <c:v>0.14000000000000001</c:v>
                </c:pt>
                <c:pt idx="291">
                  <c:v>0.11</c:v>
                </c:pt>
                <c:pt idx="292">
                  <c:v>0.2</c:v>
                </c:pt>
                <c:pt idx="293">
                  <c:v>0.13</c:v>
                </c:pt>
                <c:pt idx="294">
                  <c:v>0.17</c:v>
                </c:pt>
                <c:pt idx="295">
                  <c:v>0.17</c:v>
                </c:pt>
                <c:pt idx="296">
                  <c:v>0.21</c:v>
                </c:pt>
                <c:pt idx="297">
                  <c:v>0.21</c:v>
                </c:pt>
                <c:pt idx="298">
                  <c:v>0.28000000000000003</c:v>
                </c:pt>
                <c:pt idx="299">
                  <c:v>0.26</c:v>
                </c:pt>
                <c:pt idx="300">
                  <c:v>0.11</c:v>
                </c:pt>
                <c:pt idx="301">
                  <c:v>0.28000000000000003</c:v>
                </c:pt>
                <c:pt idx="302">
                  <c:v>0.1</c:v>
                </c:pt>
                <c:pt idx="303">
                  <c:v>0.24</c:v>
                </c:pt>
                <c:pt idx="304">
                  <c:v>0.09</c:v>
                </c:pt>
                <c:pt idx="305">
                  <c:v>0.11</c:v>
                </c:pt>
                <c:pt idx="306">
                  <c:v>0.12</c:v>
                </c:pt>
                <c:pt idx="307">
                  <c:v>0.13</c:v>
                </c:pt>
                <c:pt idx="308">
                  <c:v>0.18</c:v>
                </c:pt>
                <c:pt idx="309">
                  <c:v>0.1</c:v>
                </c:pt>
                <c:pt idx="310">
                  <c:v>0.18</c:v>
                </c:pt>
                <c:pt idx="311">
                  <c:v>0.17</c:v>
                </c:pt>
                <c:pt idx="312">
                  <c:v>0.11</c:v>
                </c:pt>
                <c:pt idx="313">
                  <c:v>0.19</c:v>
                </c:pt>
                <c:pt idx="314">
                  <c:v>0.14000000000000001</c:v>
                </c:pt>
                <c:pt idx="315">
                  <c:v>0.24</c:v>
                </c:pt>
                <c:pt idx="316">
                  <c:v>0.15</c:v>
                </c:pt>
                <c:pt idx="317">
                  <c:v>0.23</c:v>
                </c:pt>
                <c:pt idx="318">
                  <c:v>0.16</c:v>
                </c:pt>
                <c:pt idx="319">
                  <c:v>0.14000000000000001</c:v>
                </c:pt>
                <c:pt idx="320">
                  <c:v>0.14000000000000001</c:v>
                </c:pt>
                <c:pt idx="321">
                  <c:v>0.31</c:v>
                </c:pt>
                <c:pt idx="322">
                  <c:v>0.16</c:v>
                </c:pt>
                <c:pt idx="323">
                  <c:v>0.06</c:v>
                </c:pt>
                <c:pt idx="324">
                  <c:v>0.28000000000000003</c:v>
                </c:pt>
                <c:pt idx="325">
                  <c:v>0.42</c:v>
                </c:pt>
                <c:pt idx="326">
                  <c:v>0.16</c:v>
                </c:pt>
                <c:pt idx="327">
                  <c:v>0.32</c:v>
                </c:pt>
                <c:pt idx="328">
                  <c:v>0.19</c:v>
                </c:pt>
                <c:pt idx="329">
                  <c:v>0.19</c:v>
                </c:pt>
                <c:pt idx="330">
                  <c:v>0.16</c:v>
                </c:pt>
                <c:pt idx="331">
                  <c:v>0.26</c:v>
                </c:pt>
                <c:pt idx="332">
                  <c:v>0.16</c:v>
                </c:pt>
                <c:pt idx="333">
                  <c:v>0.16</c:v>
                </c:pt>
                <c:pt idx="334">
                  <c:v>0.18</c:v>
                </c:pt>
                <c:pt idx="335">
                  <c:v>0.15</c:v>
                </c:pt>
                <c:pt idx="336">
                  <c:v>0.2</c:v>
                </c:pt>
                <c:pt idx="337">
                  <c:v>0.25</c:v>
                </c:pt>
                <c:pt idx="338">
                  <c:v>0.25</c:v>
                </c:pt>
                <c:pt idx="339">
                  <c:v>0.12</c:v>
                </c:pt>
                <c:pt idx="340">
                  <c:v>0.26</c:v>
                </c:pt>
                <c:pt idx="341">
                  <c:v>0.2</c:v>
                </c:pt>
                <c:pt idx="342">
                  <c:v>0.21</c:v>
                </c:pt>
                <c:pt idx="343">
                  <c:v>0.23</c:v>
                </c:pt>
                <c:pt idx="344">
                  <c:v>0.23</c:v>
                </c:pt>
                <c:pt idx="345">
                  <c:v>0.31</c:v>
                </c:pt>
                <c:pt idx="346">
                  <c:v>0.37</c:v>
                </c:pt>
                <c:pt idx="347">
                  <c:v>0.18</c:v>
                </c:pt>
                <c:pt idx="348">
                  <c:v>0.31</c:v>
                </c:pt>
                <c:pt idx="349">
                  <c:v>0.16</c:v>
                </c:pt>
                <c:pt idx="350">
                  <c:v>0.25</c:v>
                </c:pt>
                <c:pt idx="351">
                  <c:v>0.24</c:v>
                </c:pt>
                <c:pt idx="352">
                  <c:v>0.14000000000000001</c:v>
                </c:pt>
                <c:pt idx="353">
                  <c:v>0.27</c:v>
                </c:pt>
                <c:pt idx="354">
                  <c:v>0.25</c:v>
                </c:pt>
                <c:pt idx="355">
                  <c:v>0.37</c:v>
                </c:pt>
                <c:pt idx="356">
                  <c:v>0.28999999999999998</c:v>
                </c:pt>
                <c:pt idx="357">
                  <c:v>0.24</c:v>
                </c:pt>
                <c:pt idx="358">
                  <c:v>0.18</c:v>
                </c:pt>
                <c:pt idx="359">
                  <c:v>0.19</c:v>
                </c:pt>
                <c:pt idx="360">
                  <c:v>0.27</c:v>
                </c:pt>
                <c:pt idx="361">
                  <c:v>0.22</c:v>
                </c:pt>
                <c:pt idx="362">
                  <c:v>0.33</c:v>
                </c:pt>
                <c:pt idx="363">
                  <c:v>0.14000000000000001</c:v>
                </c:pt>
                <c:pt idx="364">
                  <c:v>0.21</c:v>
                </c:pt>
                <c:pt idx="365">
                  <c:v>0.18</c:v>
                </c:pt>
                <c:pt idx="366">
                  <c:v>0.27</c:v>
                </c:pt>
                <c:pt idx="367">
                  <c:v>0.32</c:v>
                </c:pt>
                <c:pt idx="368">
                  <c:v>0.37</c:v>
                </c:pt>
                <c:pt idx="369">
                  <c:v>0.2</c:v>
                </c:pt>
                <c:pt idx="370">
                  <c:v>0.12</c:v>
                </c:pt>
                <c:pt idx="371">
                  <c:v>0.23</c:v>
                </c:pt>
                <c:pt idx="372">
                  <c:v>0.25</c:v>
                </c:pt>
                <c:pt idx="373">
                  <c:v>0.26</c:v>
                </c:pt>
                <c:pt idx="374">
                  <c:v>0.24</c:v>
                </c:pt>
                <c:pt idx="375">
                  <c:v>0.21</c:v>
                </c:pt>
                <c:pt idx="376">
                  <c:v>0.09</c:v>
                </c:pt>
                <c:pt idx="377">
                  <c:v>0.11</c:v>
                </c:pt>
                <c:pt idx="378">
                  <c:v>0.41</c:v>
                </c:pt>
                <c:pt idx="379">
                  <c:v>0.16</c:v>
                </c:pt>
                <c:pt idx="380">
                  <c:v>7.0000000000000007E-2</c:v>
                </c:pt>
                <c:pt idx="381">
                  <c:v>0.14000000000000001</c:v>
                </c:pt>
                <c:pt idx="382">
                  <c:v>0.08</c:v>
                </c:pt>
                <c:pt idx="383">
                  <c:v>0.23</c:v>
                </c:pt>
                <c:pt idx="384">
                  <c:v>0.09</c:v>
                </c:pt>
                <c:pt idx="385">
                  <c:v>0.16</c:v>
                </c:pt>
                <c:pt idx="386">
                  <c:v>0.36</c:v>
                </c:pt>
                <c:pt idx="387">
                  <c:v>7.0000000000000007E-2</c:v>
                </c:pt>
                <c:pt idx="388">
                  <c:v>0.16</c:v>
                </c:pt>
                <c:pt idx="389">
                  <c:v>0.28999999999999998</c:v>
                </c:pt>
                <c:pt idx="390">
                  <c:v>0.28999999999999998</c:v>
                </c:pt>
                <c:pt idx="391">
                  <c:v>0.33</c:v>
                </c:pt>
                <c:pt idx="392">
                  <c:v>0.36</c:v>
                </c:pt>
                <c:pt idx="393">
                  <c:v>0.06</c:v>
                </c:pt>
                <c:pt idx="394">
                  <c:v>0.15</c:v>
                </c:pt>
                <c:pt idx="395">
                  <c:v>0.12</c:v>
                </c:pt>
                <c:pt idx="396">
                  <c:v>0.19</c:v>
                </c:pt>
                <c:pt idx="397">
                  <c:v>0.14000000000000001</c:v>
                </c:pt>
                <c:pt idx="398">
                  <c:v>0.15</c:v>
                </c:pt>
                <c:pt idx="399">
                  <c:v>0.17</c:v>
                </c:pt>
                <c:pt idx="400">
                  <c:v>0.11</c:v>
                </c:pt>
                <c:pt idx="401">
                  <c:v>0.18</c:v>
                </c:pt>
                <c:pt idx="402">
                  <c:v>0.21</c:v>
                </c:pt>
                <c:pt idx="403">
                  <c:v>0.14000000000000001</c:v>
                </c:pt>
                <c:pt idx="404">
                  <c:v>0.3</c:v>
                </c:pt>
                <c:pt idx="405">
                  <c:v>0.19</c:v>
                </c:pt>
                <c:pt idx="406">
                  <c:v>0.09</c:v>
                </c:pt>
                <c:pt idx="407">
                  <c:v>0.2</c:v>
                </c:pt>
                <c:pt idx="408">
                  <c:v>0.24</c:v>
                </c:pt>
                <c:pt idx="409">
                  <c:v>0.1</c:v>
                </c:pt>
                <c:pt idx="410">
                  <c:v>0.14000000000000001</c:v>
                </c:pt>
                <c:pt idx="411">
                  <c:v>0.21</c:v>
                </c:pt>
                <c:pt idx="412">
                  <c:v>0.19</c:v>
                </c:pt>
                <c:pt idx="413">
                  <c:v>0.23</c:v>
                </c:pt>
                <c:pt idx="414">
                  <c:v>0.12</c:v>
                </c:pt>
                <c:pt idx="415">
                  <c:v>0.13</c:v>
                </c:pt>
                <c:pt idx="416">
                  <c:v>0.17</c:v>
                </c:pt>
                <c:pt idx="417">
                  <c:v>0.22</c:v>
                </c:pt>
                <c:pt idx="418">
                  <c:v>0.15</c:v>
                </c:pt>
                <c:pt idx="419">
                  <c:v>0.11</c:v>
                </c:pt>
                <c:pt idx="420">
                  <c:v>0.12</c:v>
                </c:pt>
                <c:pt idx="421">
                  <c:v>0.12</c:v>
                </c:pt>
                <c:pt idx="422">
                  <c:v>0.19</c:v>
                </c:pt>
                <c:pt idx="423">
                  <c:v>0.23</c:v>
                </c:pt>
                <c:pt idx="424">
                  <c:v>0.23</c:v>
                </c:pt>
                <c:pt idx="425">
                  <c:v>0.19</c:v>
                </c:pt>
                <c:pt idx="426">
                  <c:v>0.22</c:v>
                </c:pt>
                <c:pt idx="427">
                  <c:v>0.13</c:v>
                </c:pt>
                <c:pt idx="428">
                  <c:v>0.3</c:v>
                </c:pt>
                <c:pt idx="429">
                  <c:v>0.26</c:v>
                </c:pt>
                <c:pt idx="430">
                  <c:v>0.09</c:v>
                </c:pt>
                <c:pt idx="431">
                  <c:v>0.11</c:v>
                </c:pt>
                <c:pt idx="432">
                  <c:v>0.19</c:v>
                </c:pt>
                <c:pt idx="433">
                  <c:v>0.23</c:v>
                </c:pt>
                <c:pt idx="434">
                  <c:v>0.17</c:v>
                </c:pt>
                <c:pt idx="435">
                  <c:v>0.11</c:v>
                </c:pt>
                <c:pt idx="436">
                  <c:v>0.15</c:v>
                </c:pt>
                <c:pt idx="437">
                  <c:v>0.13</c:v>
                </c:pt>
                <c:pt idx="438">
                  <c:v>0.1</c:v>
                </c:pt>
                <c:pt idx="439">
                  <c:v>0.23</c:v>
                </c:pt>
                <c:pt idx="440">
                  <c:v>0.22</c:v>
                </c:pt>
                <c:pt idx="441">
                  <c:v>0.1</c:v>
                </c:pt>
                <c:pt idx="442">
                  <c:v>0.16</c:v>
                </c:pt>
                <c:pt idx="443">
                  <c:v>0.14000000000000001</c:v>
                </c:pt>
                <c:pt idx="444">
                  <c:v>0.14000000000000001</c:v>
                </c:pt>
                <c:pt idx="445">
                  <c:v>0.09</c:v>
                </c:pt>
                <c:pt idx="446">
                  <c:v>0.25</c:v>
                </c:pt>
                <c:pt idx="447">
                  <c:v>0.13</c:v>
                </c:pt>
                <c:pt idx="448">
                  <c:v>0.27</c:v>
                </c:pt>
                <c:pt idx="449">
                  <c:v>0.12</c:v>
                </c:pt>
                <c:pt idx="450">
                  <c:v>0.23</c:v>
                </c:pt>
                <c:pt idx="451">
                  <c:v>0.32</c:v>
                </c:pt>
                <c:pt idx="452">
                  <c:v>0.19</c:v>
                </c:pt>
                <c:pt idx="453">
                  <c:v>0.22</c:v>
                </c:pt>
                <c:pt idx="454">
                  <c:v>0.13</c:v>
                </c:pt>
                <c:pt idx="455">
                  <c:v>0.2</c:v>
                </c:pt>
                <c:pt idx="456">
                  <c:v>0.14000000000000001</c:v>
                </c:pt>
                <c:pt idx="457">
                  <c:v>0.13</c:v>
                </c:pt>
                <c:pt idx="458">
                  <c:v>0.14000000000000001</c:v>
                </c:pt>
                <c:pt idx="459">
                  <c:v>0.26</c:v>
                </c:pt>
                <c:pt idx="460">
                  <c:v>0.25</c:v>
                </c:pt>
                <c:pt idx="461">
                  <c:v>0.26</c:v>
                </c:pt>
                <c:pt idx="462">
                  <c:v>0.1</c:v>
                </c:pt>
                <c:pt idx="463">
                  <c:v>0.28999999999999998</c:v>
                </c:pt>
                <c:pt idx="464">
                  <c:v>0.28000000000000003</c:v>
                </c:pt>
                <c:pt idx="465">
                  <c:v>0.16</c:v>
                </c:pt>
                <c:pt idx="466">
                  <c:v>0.12</c:v>
                </c:pt>
                <c:pt idx="467">
                  <c:v>0.14000000000000001</c:v>
                </c:pt>
                <c:pt idx="468">
                  <c:v>0.14000000000000001</c:v>
                </c:pt>
                <c:pt idx="469">
                  <c:v>0.12</c:v>
                </c:pt>
                <c:pt idx="470">
                  <c:v>0.12</c:v>
                </c:pt>
                <c:pt idx="471">
                  <c:v>0.1</c:v>
                </c:pt>
                <c:pt idx="472">
                  <c:v>0.11</c:v>
                </c:pt>
                <c:pt idx="473">
                  <c:v>0.1</c:v>
                </c:pt>
                <c:pt idx="474">
                  <c:v>0.14000000000000001</c:v>
                </c:pt>
                <c:pt idx="475">
                  <c:v>0.1</c:v>
                </c:pt>
                <c:pt idx="476">
                  <c:v>0.18</c:v>
                </c:pt>
                <c:pt idx="477">
                  <c:v>0.17</c:v>
                </c:pt>
                <c:pt idx="478">
                  <c:v>0.14000000000000001</c:v>
                </c:pt>
                <c:pt idx="479">
                  <c:v>0.18</c:v>
                </c:pt>
                <c:pt idx="480">
                  <c:v>0.22</c:v>
                </c:pt>
                <c:pt idx="481">
                  <c:v>0.18</c:v>
                </c:pt>
                <c:pt idx="482">
                  <c:v>0.21</c:v>
                </c:pt>
                <c:pt idx="483">
                  <c:v>0.23</c:v>
                </c:pt>
                <c:pt idx="484">
                  <c:v>0.28999999999999998</c:v>
                </c:pt>
                <c:pt idx="485">
                  <c:v>0.25</c:v>
                </c:pt>
                <c:pt idx="486">
                  <c:v>0.2</c:v>
                </c:pt>
                <c:pt idx="487">
                  <c:v>0.11</c:v>
                </c:pt>
                <c:pt idx="488">
                  <c:v>0.17</c:v>
                </c:pt>
                <c:pt idx="489">
                  <c:v>0.12</c:v>
                </c:pt>
                <c:pt idx="490">
                  <c:v>0.13</c:v>
                </c:pt>
                <c:pt idx="491">
                  <c:v>0.09</c:v>
                </c:pt>
                <c:pt idx="492">
                  <c:v>0.1</c:v>
                </c:pt>
                <c:pt idx="493">
                  <c:v>0.17</c:v>
                </c:pt>
                <c:pt idx="494">
                  <c:v>0.11</c:v>
                </c:pt>
                <c:pt idx="495">
                  <c:v>0.13</c:v>
                </c:pt>
                <c:pt idx="496">
                  <c:v>0.2</c:v>
                </c:pt>
                <c:pt idx="497">
                  <c:v>0.12</c:v>
                </c:pt>
                <c:pt idx="498">
                  <c:v>0.1</c:v>
                </c:pt>
                <c:pt idx="499">
                  <c:v>0.15</c:v>
                </c:pt>
                <c:pt idx="500">
                  <c:v>0.16</c:v>
                </c:pt>
                <c:pt idx="501">
                  <c:v>0.14000000000000001</c:v>
                </c:pt>
                <c:pt idx="502">
                  <c:v>0.1</c:v>
                </c:pt>
                <c:pt idx="503">
                  <c:v>0.1</c:v>
                </c:pt>
                <c:pt idx="504">
                  <c:v>7.0000000000000007E-2</c:v>
                </c:pt>
                <c:pt idx="505">
                  <c:v>0.15</c:v>
                </c:pt>
                <c:pt idx="506">
                  <c:v>0.08</c:v>
                </c:pt>
                <c:pt idx="507">
                  <c:v>0.25</c:v>
                </c:pt>
                <c:pt idx="508">
                  <c:v>0.25</c:v>
                </c:pt>
                <c:pt idx="509">
                  <c:v>0.16</c:v>
                </c:pt>
                <c:pt idx="510">
                  <c:v>0.1</c:v>
                </c:pt>
                <c:pt idx="511">
                  <c:v>0.11</c:v>
                </c:pt>
                <c:pt idx="512">
                  <c:v>0.17</c:v>
                </c:pt>
                <c:pt idx="513">
                  <c:v>0.15</c:v>
                </c:pt>
                <c:pt idx="514">
                  <c:v>0.18</c:v>
                </c:pt>
                <c:pt idx="515">
                  <c:v>0.08</c:v>
                </c:pt>
                <c:pt idx="516">
                  <c:v>0.14000000000000001</c:v>
                </c:pt>
                <c:pt idx="517">
                  <c:v>0.18</c:v>
                </c:pt>
                <c:pt idx="518">
                  <c:v>0.17</c:v>
                </c:pt>
                <c:pt idx="519">
                  <c:v>0.11</c:v>
                </c:pt>
                <c:pt idx="520">
                  <c:v>0.13</c:v>
                </c:pt>
                <c:pt idx="521">
                  <c:v>0.12</c:v>
                </c:pt>
                <c:pt idx="522">
                  <c:v>0.08</c:v>
                </c:pt>
                <c:pt idx="523">
                  <c:v>0.09</c:v>
                </c:pt>
                <c:pt idx="524">
                  <c:v>0.12</c:v>
                </c:pt>
                <c:pt idx="525">
                  <c:v>0.22</c:v>
                </c:pt>
                <c:pt idx="526">
                  <c:v>0.14000000000000001</c:v>
                </c:pt>
                <c:pt idx="527">
                  <c:v>0.18</c:v>
                </c:pt>
                <c:pt idx="528">
                  <c:v>0.15</c:v>
                </c:pt>
                <c:pt idx="529">
                  <c:v>0.12</c:v>
                </c:pt>
                <c:pt idx="530">
                  <c:v>0.11</c:v>
                </c:pt>
                <c:pt idx="531">
                  <c:v>0.2</c:v>
                </c:pt>
                <c:pt idx="532">
                  <c:v>0.13</c:v>
                </c:pt>
                <c:pt idx="533">
                  <c:v>0.18</c:v>
                </c:pt>
                <c:pt idx="534">
                  <c:v>0.15</c:v>
                </c:pt>
                <c:pt idx="535">
                  <c:v>0.15</c:v>
                </c:pt>
                <c:pt idx="536">
                  <c:v>0.18</c:v>
                </c:pt>
                <c:pt idx="537">
                  <c:v>0.22</c:v>
                </c:pt>
                <c:pt idx="538">
                  <c:v>0.12</c:v>
                </c:pt>
                <c:pt idx="539">
                  <c:v>0.22</c:v>
                </c:pt>
                <c:pt idx="540">
                  <c:v>0.28000000000000003</c:v>
                </c:pt>
                <c:pt idx="541">
                  <c:v>0.28000000000000003</c:v>
                </c:pt>
                <c:pt idx="542">
                  <c:v>0.23</c:v>
                </c:pt>
                <c:pt idx="543">
                  <c:v>0.11</c:v>
                </c:pt>
                <c:pt idx="544">
                  <c:v>0.28999999999999998</c:v>
                </c:pt>
                <c:pt idx="545">
                  <c:v>0.23</c:v>
                </c:pt>
                <c:pt idx="546">
                  <c:v>0.11</c:v>
                </c:pt>
                <c:pt idx="547">
                  <c:v>0.23</c:v>
                </c:pt>
                <c:pt idx="548">
                  <c:v>0.21</c:v>
                </c:pt>
                <c:pt idx="549">
                  <c:v>0.17</c:v>
                </c:pt>
                <c:pt idx="550">
                  <c:v>0.16</c:v>
                </c:pt>
                <c:pt idx="551">
                  <c:v>0.17</c:v>
                </c:pt>
                <c:pt idx="552">
                  <c:v>0.23</c:v>
                </c:pt>
                <c:pt idx="553">
                  <c:v>0.13</c:v>
                </c:pt>
                <c:pt idx="554">
                  <c:v>0.18</c:v>
                </c:pt>
                <c:pt idx="555">
                  <c:v>0.12</c:v>
                </c:pt>
                <c:pt idx="556">
                  <c:v>0.15</c:v>
                </c:pt>
                <c:pt idx="557">
                  <c:v>0.17</c:v>
                </c:pt>
                <c:pt idx="558">
                  <c:v>0.17</c:v>
                </c:pt>
                <c:pt idx="559">
                  <c:v>0.15</c:v>
                </c:pt>
                <c:pt idx="560">
                  <c:v>0.11</c:v>
                </c:pt>
                <c:pt idx="561">
                  <c:v>0.21</c:v>
                </c:pt>
                <c:pt idx="562">
                  <c:v>0.27</c:v>
                </c:pt>
                <c:pt idx="563">
                  <c:v>0.28000000000000003</c:v>
                </c:pt>
                <c:pt idx="564">
                  <c:v>0.28000000000000003</c:v>
                </c:pt>
                <c:pt idx="565">
                  <c:v>0.18</c:v>
                </c:pt>
                <c:pt idx="566">
                  <c:v>0.24</c:v>
                </c:pt>
                <c:pt idx="567">
                  <c:v>0.17</c:v>
                </c:pt>
                <c:pt idx="568">
                  <c:v>0.24</c:v>
                </c:pt>
                <c:pt idx="569">
                  <c:v>0.22</c:v>
                </c:pt>
                <c:pt idx="570">
                  <c:v>0.18</c:v>
                </c:pt>
                <c:pt idx="571">
                  <c:v>0.26</c:v>
                </c:pt>
                <c:pt idx="572">
                  <c:v>0.3</c:v>
                </c:pt>
                <c:pt idx="573">
                  <c:v>0.23</c:v>
                </c:pt>
                <c:pt idx="574">
                  <c:v>0.11</c:v>
                </c:pt>
                <c:pt idx="575">
                  <c:v>0.24</c:v>
                </c:pt>
                <c:pt idx="576">
                  <c:v>0.17</c:v>
                </c:pt>
                <c:pt idx="577">
                  <c:v>0.14000000000000001</c:v>
                </c:pt>
                <c:pt idx="578">
                  <c:v>0.22</c:v>
                </c:pt>
                <c:pt idx="579">
                  <c:v>0.13</c:v>
                </c:pt>
                <c:pt idx="580">
                  <c:v>0.14000000000000001</c:v>
                </c:pt>
                <c:pt idx="581">
                  <c:v>0.19</c:v>
                </c:pt>
                <c:pt idx="582">
                  <c:v>0.21</c:v>
                </c:pt>
                <c:pt idx="583">
                  <c:v>0.2</c:v>
                </c:pt>
                <c:pt idx="584">
                  <c:v>0.18</c:v>
                </c:pt>
                <c:pt idx="585">
                  <c:v>0.17</c:v>
                </c:pt>
                <c:pt idx="586">
                  <c:v>0.14000000000000001</c:v>
                </c:pt>
                <c:pt idx="587">
                  <c:v>0.2</c:v>
                </c:pt>
                <c:pt idx="588">
                  <c:v>0.26</c:v>
                </c:pt>
                <c:pt idx="589">
                  <c:v>0.16</c:v>
                </c:pt>
                <c:pt idx="590">
                  <c:v>0.08</c:v>
                </c:pt>
                <c:pt idx="591">
                  <c:v>0.14000000000000001</c:v>
                </c:pt>
                <c:pt idx="592">
                  <c:v>0.14000000000000001</c:v>
                </c:pt>
                <c:pt idx="593">
                  <c:v>0.1</c:v>
                </c:pt>
                <c:pt idx="594">
                  <c:v>0.24</c:v>
                </c:pt>
                <c:pt idx="595">
                  <c:v>0.22</c:v>
                </c:pt>
                <c:pt idx="596">
                  <c:v>0.15</c:v>
                </c:pt>
                <c:pt idx="597">
                  <c:v>0.19</c:v>
                </c:pt>
                <c:pt idx="598">
                  <c:v>0.15</c:v>
                </c:pt>
                <c:pt idx="599">
                  <c:v>0.17</c:v>
                </c:pt>
                <c:pt idx="600">
                  <c:v>0.37</c:v>
                </c:pt>
                <c:pt idx="601">
                  <c:v>0.35</c:v>
                </c:pt>
                <c:pt idx="602">
                  <c:v>0.28999999999999998</c:v>
                </c:pt>
                <c:pt idx="603">
                  <c:v>0.43</c:v>
                </c:pt>
                <c:pt idx="604">
                  <c:v>0.32</c:v>
                </c:pt>
                <c:pt idx="605">
                  <c:v>0.26</c:v>
                </c:pt>
                <c:pt idx="606">
                  <c:v>0.31</c:v>
                </c:pt>
                <c:pt idx="607">
                  <c:v>0.27</c:v>
                </c:pt>
                <c:pt idx="608">
                  <c:v>7.0000000000000007E-2</c:v>
                </c:pt>
                <c:pt idx="609">
                  <c:v>0.24</c:v>
                </c:pt>
                <c:pt idx="610">
                  <c:v>0.13</c:v>
                </c:pt>
                <c:pt idx="611">
                  <c:v>0.22</c:v>
                </c:pt>
                <c:pt idx="612">
                  <c:v>0.22</c:v>
                </c:pt>
                <c:pt idx="613">
                  <c:v>0.19</c:v>
                </c:pt>
                <c:pt idx="614">
                  <c:v>0.18</c:v>
                </c:pt>
                <c:pt idx="615">
                  <c:v>0.18</c:v>
                </c:pt>
                <c:pt idx="616">
                  <c:v>0.18</c:v>
                </c:pt>
                <c:pt idx="617">
                  <c:v>0.12</c:v>
                </c:pt>
                <c:pt idx="618">
                  <c:v>0.24</c:v>
                </c:pt>
                <c:pt idx="619">
                  <c:v>0.11</c:v>
                </c:pt>
                <c:pt idx="620">
                  <c:v>0.24</c:v>
                </c:pt>
                <c:pt idx="621">
                  <c:v>0.12</c:v>
                </c:pt>
                <c:pt idx="622">
                  <c:v>0.16</c:v>
                </c:pt>
                <c:pt idx="623">
                  <c:v>0.08</c:v>
                </c:pt>
                <c:pt idx="624">
                  <c:v>0.17</c:v>
                </c:pt>
                <c:pt idx="625">
                  <c:v>0.21</c:v>
                </c:pt>
                <c:pt idx="626">
                  <c:v>0.13</c:v>
                </c:pt>
                <c:pt idx="627">
                  <c:v>0.12</c:v>
                </c:pt>
                <c:pt idx="628">
                  <c:v>0.21</c:v>
                </c:pt>
                <c:pt idx="629">
                  <c:v>0.14000000000000001</c:v>
                </c:pt>
                <c:pt idx="630">
                  <c:v>0.06</c:v>
                </c:pt>
                <c:pt idx="631">
                  <c:v>0.25</c:v>
                </c:pt>
                <c:pt idx="632">
                  <c:v>0.21</c:v>
                </c:pt>
                <c:pt idx="633">
                  <c:v>0.36</c:v>
                </c:pt>
                <c:pt idx="634">
                  <c:v>0.18</c:v>
                </c:pt>
                <c:pt idx="635">
                  <c:v>0.43</c:v>
                </c:pt>
                <c:pt idx="636">
                  <c:v>0.15</c:v>
                </c:pt>
                <c:pt idx="637">
                  <c:v>0.23</c:v>
                </c:pt>
                <c:pt idx="638">
                  <c:v>0.18</c:v>
                </c:pt>
                <c:pt idx="639">
                  <c:v>0.36</c:v>
                </c:pt>
                <c:pt idx="640">
                  <c:v>0.13</c:v>
                </c:pt>
                <c:pt idx="641">
                  <c:v>0.2</c:v>
                </c:pt>
                <c:pt idx="642">
                  <c:v>0.23</c:v>
                </c:pt>
                <c:pt idx="643">
                  <c:v>0.19</c:v>
                </c:pt>
                <c:pt idx="644">
                  <c:v>0.13</c:v>
                </c:pt>
                <c:pt idx="645">
                  <c:v>0.14000000000000001</c:v>
                </c:pt>
                <c:pt idx="646">
                  <c:v>0.19</c:v>
                </c:pt>
                <c:pt idx="647">
                  <c:v>0.15</c:v>
                </c:pt>
                <c:pt idx="648">
                  <c:v>0.2</c:v>
                </c:pt>
                <c:pt idx="649">
                  <c:v>0.26</c:v>
                </c:pt>
              </c:numCache>
            </c:numRef>
          </c:xVal>
          <c:yVal>
            <c:numRef>
              <c:f>National_pcon10_12_10_22a!$E$9:$E$658</c:f>
              <c:numCache>
                <c:formatCode>0%</c:formatCode>
                <c:ptCount val="650"/>
                <c:pt idx="0">
                  <c:v>0.32800000000000001</c:v>
                </c:pt>
                <c:pt idx="1">
                  <c:v>0.27400000000000002</c:v>
                </c:pt>
                <c:pt idx="2">
                  <c:v>0.34</c:v>
                </c:pt>
                <c:pt idx="3">
                  <c:v>0.254</c:v>
                </c:pt>
                <c:pt idx="4">
                  <c:v>0.39100000000000001</c:v>
                </c:pt>
                <c:pt idx="5">
                  <c:v>0.29899999999999999</c:v>
                </c:pt>
                <c:pt idx="6">
                  <c:v>0.21099999999999999</c:v>
                </c:pt>
                <c:pt idx="7">
                  <c:v>0.23799999999999999</c:v>
                </c:pt>
                <c:pt idx="8">
                  <c:v>0.27200000000000002</c:v>
                </c:pt>
                <c:pt idx="9">
                  <c:v>0.48699999999999999</c:v>
                </c:pt>
                <c:pt idx="10">
                  <c:v>0.251</c:v>
                </c:pt>
                <c:pt idx="11">
                  <c:v>0.27800000000000002</c:v>
                </c:pt>
                <c:pt idx="12">
                  <c:v>0.251</c:v>
                </c:pt>
                <c:pt idx="13">
                  <c:v>0.33300000000000002</c:v>
                </c:pt>
                <c:pt idx="14">
                  <c:v>0.29699999999999999</c:v>
                </c:pt>
                <c:pt idx="15">
                  <c:v>0.315</c:v>
                </c:pt>
                <c:pt idx="16">
                  <c:v>0.32700000000000001</c:v>
                </c:pt>
                <c:pt idx="17">
                  <c:v>0.27800000000000002</c:v>
                </c:pt>
                <c:pt idx="18">
                  <c:v>0.26100000000000001</c:v>
                </c:pt>
                <c:pt idx="19">
                  <c:v>0.29299999999999998</c:v>
                </c:pt>
                <c:pt idx="20">
                  <c:v>0.26500000000000001</c:v>
                </c:pt>
                <c:pt idx="21">
                  <c:v>0.28199999999999997</c:v>
                </c:pt>
                <c:pt idx="22">
                  <c:v>0.23699999999999999</c:v>
                </c:pt>
                <c:pt idx="23">
                  <c:v>0.25900000000000001</c:v>
                </c:pt>
                <c:pt idx="24">
                  <c:v>0.38400000000000001</c:v>
                </c:pt>
                <c:pt idx="25">
                  <c:v>0.311</c:v>
                </c:pt>
                <c:pt idx="26">
                  <c:v>0.38100000000000001</c:v>
                </c:pt>
                <c:pt idx="27">
                  <c:v>0.29199999999999998</c:v>
                </c:pt>
                <c:pt idx="28">
                  <c:v>0.21299999999999999</c:v>
                </c:pt>
                <c:pt idx="29">
                  <c:v>0.55300000000000005</c:v>
                </c:pt>
                <c:pt idx="30">
                  <c:v>0.25800000000000001</c:v>
                </c:pt>
                <c:pt idx="31">
                  <c:v>0.307</c:v>
                </c:pt>
                <c:pt idx="32">
                  <c:v>0.26300000000000001</c:v>
                </c:pt>
                <c:pt idx="33">
                  <c:v>0.318</c:v>
                </c:pt>
                <c:pt idx="34">
                  <c:v>0.219</c:v>
                </c:pt>
                <c:pt idx="35">
                  <c:v>0.27500000000000002</c:v>
                </c:pt>
                <c:pt idx="36">
                  <c:v>0.224</c:v>
                </c:pt>
                <c:pt idx="37">
                  <c:v>0.318</c:v>
                </c:pt>
                <c:pt idx="38">
                  <c:v>0.255</c:v>
                </c:pt>
                <c:pt idx="39">
                  <c:v>0.377</c:v>
                </c:pt>
                <c:pt idx="40">
                  <c:v>0.23699999999999999</c:v>
                </c:pt>
                <c:pt idx="41">
                  <c:v>0.252</c:v>
                </c:pt>
                <c:pt idx="42">
                  <c:v>0.379</c:v>
                </c:pt>
                <c:pt idx="43">
                  <c:v>0.35499999999999998</c:v>
                </c:pt>
                <c:pt idx="44">
                  <c:v>0.25800000000000001</c:v>
                </c:pt>
                <c:pt idx="45">
                  <c:v>0.53600000000000003</c:v>
                </c:pt>
                <c:pt idx="46">
                  <c:v>0.35399999999999998</c:v>
                </c:pt>
                <c:pt idx="47">
                  <c:v>0.38100000000000001</c:v>
                </c:pt>
                <c:pt idx="48">
                  <c:v>0.437</c:v>
                </c:pt>
                <c:pt idx="49">
                  <c:v>0.30499999999999999</c:v>
                </c:pt>
                <c:pt idx="50">
                  <c:v>0.29199999999999998</c:v>
                </c:pt>
                <c:pt idx="51">
                  <c:v>0.23400000000000001</c:v>
                </c:pt>
                <c:pt idx="52">
                  <c:v>0.39100000000000001</c:v>
                </c:pt>
                <c:pt idx="53">
                  <c:v>0.3</c:v>
                </c:pt>
                <c:pt idx="54">
                  <c:v>0.44500000000000001</c:v>
                </c:pt>
                <c:pt idx="55">
                  <c:v>0.33100000000000002</c:v>
                </c:pt>
                <c:pt idx="56">
                  <c:v>0.25700000000000001</c:v>
                </c:pt>
                <c:pt idx="57">
                  <c:v>0.34</c:v>
                </c:pt>
                <c:pt idx="58">
                  <c:v>0.29399999999999998</c:v>
                </c:pt>
                <c:pt idx="59">
                  <c:v>0.28100000000000003</c:v>
                </c:pt>
                <c:pt idx="60">
                  <c:v>0.219</c:v>
                </c:pt>
                <c:pt idx="61">
                  <c:v>0.33700000000000002</c:v>
                </c:pt>
                <c:pt idx="62">
                  <c:v>0.29199999999999998</c:v>
                </c:pt>
                <c:pt idx="63">
                  <c:v>0.247</c:v>
                </c:pt>
                <c:pt idx="64">
                  <c:v>0.20799999999999999</c:v>
                </c:pt>
                <c:pt idx="65">
                  <c:v>0.33800000000000002</c:v>
                </c:pt>
                <c:pt idx="66">
                  <c:v>0.254</c:v>
                </c:pt>
                <c:pt idx="67">
                  <c:v>0.47199999999999998</c:v>
                </c:pt>
                <c:pt idx="68">
                  <c:v>0.27800000000000002</c:v>
                </c:pt>
                <c:pt idx="69">
                  <c:v>0.218</c:v>
                </c:pt>
                <c:pt idx="70">
                  <c:v>0.33200000000000002</c:v>
                </c:pt>
                <c:pt idx="71">
                  <c:v>0.379</c:v>
                </c:pt>
                <c:pt idx="72">
                  <c:v>0.27900000000000003</c:v>
                </c:pt>
                <c:pt idx="73">
                  <c:v>0.29799999999999999</c:v>
                </c:pt>
                <c:pt idx="74">
                  <c:v>0.28299999999999997</c:v>
                </c:pt>
                <c:pt idx="75">
                  <c:v>0.29199999999999998</c:v>
                </c:pt>
                <c:pt idx="76">
                  <c:v>0.38300000000000001</c:v>
                </c:pt>
                <c:pt idx="77">
                  <c:v>0.25600000000000001</c:v>
                </c:pt>
                <c:pt idx="78">
                  <c:v>0.436</c:v>
                </c:pt>
                <c:pt idx="79">
                  <c:v>0.29599999999999999</c:v>
                </c:pt>
                <c:pt idx="80">
                  <c:v>0.32700000000000001</c:v>
                </c:pt>
                <c:pt idx="81">
                  <c:v>0.249</c:v>
                </c:pt>
                <c:pt idx="82">
                  <c:v>0.502</c:v>
                </c:pt>
                <c:pt idx="83">
                  <c:v>0.4</c:v>
                </c:pt>
                <c:pt idx="84">
                  <c:v>0.4</c:v>
                </c:pt>
                <c:pt idx="85">
                  <c:v>0.29499999999999998</c:v>
                </c:pt>
                <c:pt idx="86">
                  <c:v>0.32500000000000001</c:v>
                </c:pt>
                <c:pt idx="87">
                  <c:v>0.26100000000000001</c:v>
                </c:pt>
                <c:pt idx="88">
                  <c:v>0.317</c:v>
                </c:pt>
                <c:pt idx="89">
                  <c:v>0.34499999999999997</c:v>
                </c:pt>
                <c:pt idx="90">
                  <c:v>0.52200000000000002</c:v>
                </c:pt>
                <c:pt idx="91">
                  <c:v>0.29299999999999998</c:v>
                </c:pt>
                <c:pt idx="92">
                  <c:v>0.30099999999999999</c:v>
                </c:pt>
                <c:pt idx="93">
                  <c:v>0.434</c:v>
                </c:pt>
                <c:pt idx="94">
                  <c:v>0.36</c:v>
                </c:pt>
                <c:pt idx="95">
                  <c:v>0.34899999999999998</c:v>
                </c:pt>
                <c:pt idx="96">
                  <c:v>0.44400000000000001</c:v>
                </c:pt>
                <c:pt idx="97">
                  <c:v>0.29399999999999998</c:v>
                </c:pt>
                <c:pt idx="98">
                  <c:v>0.44400000000000001</c:v>
                </c:pt>
                <c:pt idx="99">
                  <c:v>0.48399999999999999</c:v>
                </c:pt>
                <c:pt idx="100">
                  <c:v>0.3</c:v>
                </c:pt>
                <c:pt idx="101">
                  <c:v>0.24399999999999999</c:v>
                </c:pt>
                <c:pt idx="102">
                  <c:v>0.5</c:v>
                </c:pt>
                <c:pt idx="103">
                  <c:v>0.23400000000000001</c:v>
                </c:pt>
                <c:pt idx="104">
                  <c:v>0.20699999999999999</c:v>
                </c:pt>
                <c:pt idx="105">
                  <c:v>0.18</c:v>
                </c:pt>
                <c:pt idx="106">
                  <c:v>0.27400000000000002</c:v>
                </c:pt>
                <c:pt idx="107">
                  <c:v>0.39200000000000002</c:v>
                </c:pt>
                <c:pt idx="108">
                  <c:v>0.247</c:v>
                </c:pt>
                <c:pt idx="109">
                  <c:v>0.22900000000000001</c:v>
                </c:pt>
                <c:pt idx="110">
                  <c:v>0.30599999999999999</c:v>
                </c:pt>
                <c:pt idx="111">
                  <c:v>0.309</c:v>
                </c:pt>
                <c:pt idx="112">
                  <c:v>0.36899999999999999</c:v>
                </c:pt>
                <c:pt idx="113">
                  <c:v>0.27400000000000002</c:v>
                </c:pt>
                <c:pt idx="114">
                  <c:v>0.39900000000000002</c:v>
                </c:pt>
                <c:pt idx="115">
                  <c:v>0.31900000000000001</c:v>
                </c:pt>
                <c:pt idx="116">
                  <c:v>0.26700000000000002</c:v>
                </c:pt>
                <c:pt idx="117">
                  <c:v>0.25700000000000001</c:v>
                </c:pt>
                <c:pt idx="118">
                  <c:v>0.19800000000000001</c:v>
                </c:pt>
                <c:pt idx="119">
                  <c:v>0.35599999999999998</c:v>
                </c:pt>
                <c:pt idx="120">
                  <c:v>0.373</c:v>
                </c:pt>
                <c:pt idx="121">
                  <c:v>0.19600000000000001</c:v>
                </c:pt>
                <c:pt idx="122">
                  <c:v>0.27800000000000002</c:v>
                </c:pt>
                <c:pt idx="123">
                  <c:v>0.46800000000000003</c:v>
                </c:pt>
                <c:pt idx="124">
                  <c:v>0.46700000000000003</c:v>
                </c:pt>
                <c:pt idx="125">
                  <c:v>0.254</c:v>
                </c:pt>
                <c:pt idx="126">
                  <c:v>0.317</c:v>
                </c:pt>
                <c:pt idx="127">
                  <c:v>0.34</c:v>
                </c:pt>
                <c:pt idx="128">
                  <c:v>0.17499999999999999</c:v>
                </c:pt>
                <c:pt idx="129">
                  <c:v>0.20499999999999999</c:v>
                </c:pt>
                <c:pt idx="130">
                  <c:v>0.20799999999999999</c:v>
                </c:pt>
                <c:pt idx="131">
                  <c:v>0.151</c:v>
                </c:pt>
                <c:pt idx="132">
                  <c:v>0.21299999999999999</c:v>
                </c:pt>
                <c:pt idx="133">
                  <c:v>0.495</c:v>
                </c:pt>
                <c:pt idx="134">
                  <c:v>0.48</c:v>
                </c:pt>
                <c:pt idx="135">
                  <c:v>0.186</c:v>
                </c:pt>
                <c:pt idx="136">
                  <c:v>0.309</c:v>
                </c:pt>
                <c:pt idx="137">
                  <c:v>0.20399999999999999</c:v>
                </c:pt>
                <c:pt idx="138">
                  <c:v>0.36099999999999999</c:v>
                </c:pt>
                <c:pt idx="139">
                  <c:v>0.377</c:v>
                </c:pt>
                <c:pt idx="140">
                  <c:v>0.41599999999999998</c:v>
                </c:pt>
                <c:pt idx="141">
                  <c:v>0.29099999999999998</c:v>
                </c:pt>
                <c:pt idx="142">
                  <c:v>0.22900000000000001</c:v>
                </c:pt>
                <c:pt idx="143">
                  <c:v>0.309</c:v>
                </c:pt>
                <c:pt idx="144">
                  <c:v>0.254</c:v>
                </c:pt>
                <c:pt idx="145">
                  <c:v>0.36499999999999999</c:v>
                </c:pt>
                <c:pt idx="146">
                  <c:v>0.29899999999999999</c:v>
                </c:pt>
                <c:pt idx="147">
                  <c:v>0.23200000000000001</c:v>
                </c:pt>
                <c:pt idx="148">
                  <c:v>0.189</c:v>
                </c:pt>
                <c:pt idx="149">
                  <c:v>0.64800000000000002</c:v>
                </c:pt>
                <c:pt idx="150">
                  <c:v>0.248</c:v>
                </c:pt>
                <c:pt idx="151">
                  <c:v>0.40799999999999997</c:v>
                </c:pt>
                <c:pt idx="152">
                  <c:v>0.42699999999999999</c:v>
                </c:pt>
                <c:pt idx="153">
                  <c:v>0.378</c:v>
                </c:pt>
                <c:pt idx="154">
                  <c:v>0.27300000000000002</c:v>
                </c:pt>
                <c:pt idx="155">
                  <c:v>0.218</c:v>
                </c:pt>
                <c:pt idx="156">
                  <c:v>0.28599999999999998</c:v>
                </c:pt>
                <c:pt idx="157">
                  <c:v>0.44</c:v>
                </c:pt>
                <c:pt idx="158">
                  <c:v>0.255</c:v>
                </c:pt>
                <c:pt idx="159">
                  <c:v>0.214</c:v>
                </c:pt>
                <c:pt idx="160">
                  <c:v>0.26300000000000001</c:v>
                </c:pt>
                <c:pt idx="161">
                  <c:v>0.20899999999999999</c:v>
                </c:pt>
                <c:pt idx="162">
                  <c:v>0.252</c:v>
                </c:pt>
                <c:pt idx="163">
                  <c:v>0.33400000000000002</c:v>
                </c:pt>
                <c:pt idx="164">
                  <c:v>0.36699999999999999</c:v>
                </c:pt>
                <c:pt idx="165">
                  <c:v>0.40899999999999997</c:v>
                </c:pt>
                <c:pt idx="166">
                  <c:v>0.30199999999999999</c:v>
                </c:pt>
                <c:pt idx="167">
                  <c:v>0.30599999999999999</c:v>
                </c:pt>
                <c:pt idx="168">
                  <c:v>0.378</c:v>
                </c:pt>
                <c:pt idx="169">
                  <c:v>0.32500000000000001</c:v>
                </c:pt>
                <c:pt idx="170">
                  <c:v>0.251</c:v>
                </c:pt>
                <c:pt idx="171">
                  <c:v>0.45300000000000001</c:v>
                </c:pt>
                <c:pt idx="172">
                  <c:v>0.253</c:v>
                </c:pt>
                <c:pt idx="173">
                  <c:v>0.34799999999999998</c:v>
                </c:pt>
                <c:pt idx="174">
                  <c:v>0.318</c:v>
                </c:pt>
                <c:pt idx="175">
                  <c:v>0.37</c:v>
                </c:pt>
                <c:pt idx="176">
                  <c:v>0.45200000000000001</c:v>
                </c:pt>
                <c:pt idx="177">
                  <c:v>0.34899999999999998</c:v>
                </c:pt>
                <c:pt idx="178">
                  <c:v>0.318</c:v>
                </c:pt>
                <c:pt idx="179">
                  <c:v>0.435</c:v>
                </c:pt>
                <c:pt idx="180">
                  <c:v>0.38</c:v>
                </c:pt>
                <c:pt idx="181">
                  <c:v>0.217</c:v>
                </c:pt>
                <c:pt idx="182">
                  <c:v>0.25</c:v>
                </c:pt>
                <c:pt idx="183">
                  <c:v>0.38200000000000001</c:v>
                </c:pt>
                <c:pt idx="184">
                  <c:v>0.309</c:v>
                </c:pt>
                <c:pt idx="185">
                  <c:v>0.224</c:v>
                </c:pt>
                <c:pt idx="186">
                  <c:v>0.40899999999999997</c:v>
                </c:pt>
                <c:pt idx="187">
                  <c:v>0.36799999999999999</c:v>
                </c:pt>
                <c:pt idx="188">
                  <c:v>0.32400000000000001</c:v>
                </c:pt>
                <c:pt idx="189">
                  <c:v>0.32300000000000001</c:v>
                </c:pt>
                <c:pt idx="190">
                  <c:v>0.26100000000000001</c:v>
                </c:pt>
                <c:pt idx="191">
                  <c:v>0.255</c:v>
                </c:pt>
                <c:pt idx="192">
                  <c:v>0.253</c:v>
                </c:pt>
                <c:pt idx="193">
                  <c:v>0.13100000000000001</c:v>
                </c:pt>
                <c:pt idx="194">
                  <c:v>0.29499999999999998</c:v>
                </c:pt>
                <c:pt idx="195">
                  <c:v>0.49299999999999999</c:v>
                </c:pt>
                <c:pt idx="196">
                  <c:v>0.42299999999999999</c:v>
                </c:pt>
                <c:pt idx="197">
                  <c:v>0.27900000000000003</c:v>
                </c:pt>
                <c:pt idx="198">
                  <c:v>0.36599999999999999</c:v>
                </c:pt>
                <c:pt idx="199">
                  <c:v>0.35199999999999998</c:v>
                </c:pt>
                <c:pt idx="200">
                  <c:v>0.29899999999999999</c:v>
                </c:pt>
                <c:pt idx="201">
                  <c:v>0.35299999999999998</c:v>
                </c:pt>
                <c:pt idx="202">
                  <c:v>0.42299999999999999</c:v>
                </c:pt>
                <c:pt idx="203">
                  <c:v>0.27100000000000002</c:v>
                </c:pt>
                <c:pt idx="204">
                  <c:v>0.34200000000000003</c:v>
                </c:pt>
                <c:pt idx="205">
                  <c:v>0.38600000000000001</c:v>
                </c:pt>
                <c:pt idx="206">
                  <c:v>0.20200000000000001</c:v>
                </c:pt>
                <c:pt idx="207">
                  <c:v>0.376</c:v>
                </c:pt>
                <c:pt idx="208">
                  <c:v>0.24</c:v>
                </c:pt>
                <c:pt idx="209">
                  <c:v>0.29799999999999999</c:v>
                </c:pt>
                <c:pt idx="210">
                  <c:v>0.219</c:v>
                </c:pt>
                <c:pt idx="211">
                  <c:v>0.35099999999999998</c:v>
                </c:pt>
                <c:pt idx="212">
                  <c:v>0.33300000000000002</c:v>
                </c:pt>
                <c:pt idx="213">
                  <c:v>0.24199999999999999</c:v>
                </c:pt>
                <c:pt idx="214">
                  <c:v>0.439</c:v>
                </c:pt>
                <c:pt idx="215">
                  <c:v>0.29499999999999998</c:v>
                </c:pt>
                <c:pt idx="216">
                  <c:v>0.246</c:v>
                </c:pt>
                <c:pt idx="217">
                  <c:v>0.26600000000000001</c:v>
                </c:pt>
                <c:pt idx="218">
                  <c:v>0.32400000000000001</c:v>
                </c:pt>
                <c:pt idx="219">
                  <c:v>0.38</c:v>
                </c:pt>
                <c:pt idx="220">
                  <c:v>0.25900000000000001</c:v>
                </c:pt>
                <c:pt idx="221">
                  <c:v>0.25700000000000001</c:v>
                </c:pt>
                <c:pt idx="222">
                  <c:v>0.29099999999999998</c:v>
                </c:pt>
                <c:pt idx="223">
                  <c:v>0.33100000000000002</c:v>
                </c:pt>
                <c:pt idx="224">
                  <c:v>0.496</c:v>
                </c:pt>
                <c:pt idx="225">
                  <c:v>0.40500000000000003</c:v>
                </c:pt>
                <c:pt idx="226">
                  <c:v>0.36899999999999999</c:v>
                </c:pt>
                <c:pt idx="227">
                  <c:v>0.33900000000000002</c:v>
                </c:pt>
                <c:pt idx="228">
                  <c:v>0.38800000000000001</c:v>
                </c:pt>
                <c:pt idx="229">
                  <c:v>0.33400000000000002</c:v>
                </c:pt>
                <c:pt idx="230">
                  <c:v>0.39800000000000002</c:v>
                </c:pt>
                <c:pt idx="231">
                  <c:v>0.35699999999999998</c:v>
                </c:pt>
                <c:pt idx="232">
                  <c:v>0.27300000000000002</c:v>
                </c:pt>
                <c:pt idx="233">
                  <c:v>0.27800000000000002</c:v>
                </c:pt>
                <c:pt idx="234">
                  <c:v>0.30199999999999999</c:v>
                </c:pt>
                <c:pt idx="235">
                  <c:v>0.35599999999999998</c:v>
                </c:pt>
                <c:pt idx="236">
                  <c:v>0.376</c:v>
                </c:pt>
                <c:pt idx="237">
                  <c:v>0.498</c:v>
                </c:pt>
                <c:pt idx="238">
                  <c:v>0.38600000000000001</c:v>
                </c:pt>
                <c:pt idx="239">
                  <c:v>0.376</c:v>
                </c:pt>
                <c:pt idx="240">
                  <c:v>0.35799999999999998</c:v>
                </c:pt>
                <c:pt idx="241">
                  <c:v>0.214</c:v>
                </c:pt>
                <c:pt idx="242">
                  <c:v>0.20499999999999999</c:v>
                </c:pt>
                <c:pt idx="243">
                  <c:v>0.23400000000000001</c:v>
                </c:pt>
                <c:pt idx="244">
                  <c:v>0.433</c:v>
                </c:pt>
                <c:pt idx="245">
                  <c:v>0.317</c:v>
                </c:pt>
                <c:pt idx="246">
                  <c:v>0.49099999999999999</c:v>
                </c:pt>
                <c:pt idx="247">
                  <c:v>0.53300000000000003</c:v>
                </c:pt>
                <c:pt idx="248">
                  <c:v>0.27800000000000002</c:v>
                </c:pt>
                <c:pt idx="249">
                  <c:v>0.22</c:v>
                </c:pt>
                <c:pt idx="250">
                  <c:v>0.33100000000000002</c:v>
                </c:pt>
                <c:pt idx="251">
                  <c:v>0.19500000000000001</c:v>
                </c:pt>
                <c:pt idx="252">
                  <c:v>0.30499999999999999</c:v>
                </c:pt>
                <c:pt idx="253">
                  <c:v>0.28499999999999998</c:v>
                </c:pt>
                <c:pt idx="254">
                  <c:v>0.40200000000000002</c:v>
                </c:pt>
                <c:pt idx="255">
                  <c:v>0.28899999999999998</c:v>
                </c:pt>
                <c:pt idx="256">
                  <c:v>0.221</c:v>
                </c:pt>
                <c:pt idx="257">
                  <c:v>0.44500000000000001</c:v>
                </c:pt>
                <c:pt idx="258">
                  <c:v>0.23300000000000001</c:v>
                </c:pt>
                <c:pt idx="259">
                  <c:v>0.247</c:v>
                </c:pt>
                <c:pt idx="260">
                  <c:v>0.42299999999999999</c:v>
                </c:pt>
                <c:pt idx="261">
                  <c:v>0.33400000000000002</c:v>
                </c:pt>
                <c:pt idx="262">
                  <c:v>0.29399999999999998</c:v>
                </c:pt>
                <c:pt idx="263">
                  <c:v>0.26800000000000002</c:v>
                </c:pt>
                <c:pt idx="264">
                  <c:v>0.33</c:v>
                </c:pt>
                <c:pt idx="265">
                  <c:v>0.28599999999999998</c:v>
                </c:pt>
                <c:pt idx="266">
                  <c:v>0.439</c:v>
                </c:pt>
                <c:pt idx="267">
                  <c:v>0.31900000000000001</c:v>
                </c:pt>
                <c:pt idx="268">
                  <c:v>0.31900000000000001</c:v>
                </c:pt>
                <c:pt idx="269">
                  <c:v>0.372</c:v>
                </c:pt>
                <c:pt idx="270">
                  <c:v>0.45900000000000002</c:v>
                </c:pt>
                <c:pt idx="271">
                  <c:v>0.246</c:v>
                </c:pt>
                <c:pt idx="272">
                  <c:v>0.38500000000000001</c:v>
                </c:pt>
                <c:pt idx="273">
                  <c:v>0.38400000000000001</c:v>
                </c:pt>
                <c:pt idx="274">
                  <c:v>0.21299999999999999</c:v>
                </c:pt>
                <c:pt idx="275">
                  <c:v>0.316</c:v>
                </c:pt>
                <c:pt idx="276">
                  <c:v>0.39100000000000001</c:v>
                </c:pt>
                <c:pt idx="277">
                  <c:v>0.19700000000000001</c:v>
                </c:pt>
                <c:pt idx="278">
                  <c:v>0.22900000000000001</c:v>
                </c:pt>
                <c:pt idx="279">
                  <c:v>0.33500000000000002</c:v>
                </c:pt>
                <c:pt idx="280">
                  <c:v>0.33300000000000002</c:v>
                </c:pt>
                <c:pt idx="281">
                  <c:v>0.47</c:v>
                </c:pt>
                <c:pt idx="282">
                  <c:v>0.46800000000000003</c:v>
                </c:pt>
                <c:pt idx="283">
                  <c:v>0.56000000000000005</c:v>
                </c:pt>
                <c:pt idx="284">
                  <c:v>0.34899999999999998</c:v>
                </c:pt>
                <c:pt idx="285">
                  <c:v>0.27200000000000002</c:v>
                </c:pt>
                <c:pt idx="286">
                  <c:v>0.36</c:v>
                </c:pt>
                <c:pt idx="287">
                  <c:v>0.312</c:v>
                </c:pt>
                <c:pt idx="288">
                  <c:v>0.34599999999999997</c:v>
                </c:pt>
                <c:pt idx="289">
                  <c:v>0.41199999999999998</c:v>
                </c:pt>
                <c:pt idx="290">
                  <c:v>0.311</c:v>
                </c:pt>
                <c:pt idx="291">
                  <c:v>0.41099999999999998</c:v>
                </c:pt>
                <c:pt idx="292">
                  <c:v>0.222</c:v>
                </c:pt>
                <c:pt idx="293">
                  <c:v>0.41199999999999998</c:v>
                </c:pt>
                <c:pt idx="294">
                  <c:v>0.29599999999999999</c:v>
                </c:pt>
                <c:pt idx="295">
                  <c:v>0.32200000000000001</c:v>
                </c:pt>
                <c:pt idx="296">
                  <c:v>0.254</c:v>
                </c:pt>
                <c:pt idx="297">
                  <c:v>0.219</c:v>
                </c:pt>
                <c:pt idx="298">
                  <c:v>0.28999999999999998</c:v>
                </c:pt>
                <c:pt idx="299">
                  <c:v>0.26800000000000002</c:v>
                </c:pt>
                <c:pt idx="300">
                  <c:v>0.308</c:v>
                </c:pt>
                <c:pt idx="301">
                  <c:v>0.26</c:v>
                </c:pt>
                <c:pt idx="302">
                  <c:v>0.45800000000000002</c:v>
                </c:pt>
                <c:pt idx="303">
                  <c:v>0.21</c:v>
                </c:pt>
                <c:pt idx="304">
                  <c:v>0.49099999999999999</c:v>
                </c:pt>
                <c:pt idx="305">
                  <c:v>0.38500000000000001</c:v>
                </c:pt>
                <c:pt idx="306">
                  <c:v>0.36099999999999999</c:v>
                </c:pt>
                <c:pt idx="307">
                  <c:v>0.36799999999999999</c:v>
                </c:pt>
                <c:pt idx="308">
                  <c:v>0.30499999999999999</c:v>
                </c:pt>
                <c:pt idx="309">
                  <c:v>0.52100000000000002</c:v>
                </c:pt>
                <c:pt idx="310">
                  <c:v>0.23499999999999999</c:v>
                </c:pt>
                <c:pt idx="311">
                  <c:v>0.34200000000000003</c:v>
                </c:pt>
                <c:pt idx="312">
                  <c:v>0.496</c:v>
                </c:pt>
                <c:pt idx="313">
                  <c:v>0.28100000000000003</c:v>
                </c:pt>
                <c:pt idx="314">
                  <c:v>0.37</c:v>
                </c:pt>
                <c:pt idx="315">
                  <c:v>0.217</c:v>
                </c:pt>
                <c:pt idx="316">
                  <c:v>0.42299999999999999</c:v>
                </c:pt>
                <c:pt idx="317">
                  <c:v>0.23400000000000001</c:v>
                </c:pt>
                <c:pt idx="318">
                  <c:v>0.373</c:v>
                </c:pt>
                <c:pt idx="319">
                  <c:v>0.27100000000000002</c:v>
                </c:pt>
                <c:pt idx="320">
                  <c:v>0.33</c:v>
                </c:pt>
                <c:pt idx="321">
                  <c:v>0.28599999999999998</c:v>
                </c:pt>
                <c:pt idx="322">
                  <c:v>0.43099999999999999</c:v>
                </c:pt>
                <c:pt idx="323">
                  <c:v>0.498</c:v>
                </c:pt>
                <c:pt idx="324">
                  <c:v>0.314</c:v>
                </c:pt>
                <c:pt idx="325">
                  <c:v>0.32100000000000001</c:v>
                </c:pt>
                <c:pt idx="326">
                  <c:v>0.28499999999999998</c:v>
                </c:pt>
                <c:pt idx="327">
                  <c:v>0.44800000000000001</c:v>
                </c:pt>
                <c:pt idx="328">
                  <c:v>0.59599999999999997</c:v>
                </c:pt>
                <c:pt idx="329">
                  <c:v>0.52500000000000002</c:v>
                </c:pt>
                <c:pt idx="330">
                  <c:v>0.42399999999999999</c:v>
                </c:pt>
                <c:pt idx="331">
                  <c:v>0.35899999999999999</c:v>
                </c:pt>
                <c:pt idx="332">
                  <c:v>0.35399999999999998</c:v>
                </c:pt>
                <c:pt idx="333">
                  <c:v>0.55500000000000005</c:v>
                </c:pt>
                <c:pt idx="334">
                  <c:v>0.42299999999999999</c:v>
                </c:pt>
                <c:pt idx="335">
                  <c:v>0.57699999999999996</c:v>
                </c:pt>
                <c:pt idx="336">
                  <c:v>0.73299999999999998</c:v>
                </c:pt>
                <c:pt idx="337">
                  <c:v>0.32600000000000001</c:v>
                </c:pt>
                <c:pt idx="338">
                  <c:v>0.42899999999999999</c:v>
                </c:pt>
                <c:pt idx="339">
                  <c:v>0.50900000000000001</c:v>
                </c:pt>
                <c:pt idx="340">
                  <c:v>0.25600000000000001</c:v>
                </c:pt>
                <c:pt idx="341">
                  <c:v>0.42</c:v>
                </c:pt>
                <c:pt idx="342">
                  <c:v>0.59899999999999998</c:v>
                </c:pt>
                <c:pt idx="343">
                  <c:v>0.46500000000000002</c:v>
                </c:pt>
                <c:pt idx="344">
                  <c:v>0.498</c:v>
                </c:pt>
                <c:pt idx="345">
                  <c:v>0.41</c:v>
                </c:pt>
                <c:pt idx="346">
                  <c:v>0.38100000000000001</c:v>
                </c:pt>
                <c:pt idx="347">
                  <c:v>0.30499999999999999</c:v>
                </c:pt>
                <c:pt idx="348">
                  <c:v>0.376</c:v>
                </c:pt>
                <c:pt idx="349">
                  <c:v>0.59599999999999997</c:v>
                </c:pt>
                <c:pt idx="350">
                  <c:v>0.30299999999999999</c:v>
                </c:pt>
                <c:pt idx="351">
                  <c:v>0.379</c:v>
                </c:pt>
                <c:pt idx="352">
                  <c:v>0.59799999999999998</c:v>
                </c:pt>
                <c:pt idx="353">
                  <c:v>0.33700000000000002</c:v>
                </c:pt>
                <c:pt idx="354">
                  <c:v>0.28699999999999998</c:v>
                </c:pt>
                <c:pt idx="355">
                  <c:v>0.33800000000000002</c:v>
                </c:pt>
                <c:pt idx="356">
                  <c:v>0.41599999999999998</c:v>
                </c:pt>
                <c:pt idx="357">
                  <c:v>0.54700000000000004</c:v>
                </c:pt>
                <c:pt idx="358">
                  <c:v>0.625</c:v>
                </c:pt>
                <c:pt idx="359">
                  <c:v>0.60099999999999998</c:v>
                </c:pt>
                <c:pt idx="360">
                  <c:v>0.35899999999999999</c:v>
                </c:pt>
                <c:pt idx="361">
                  <c:v>0.51700000000000002</c:v>
                </c:pt>
                <c:pt idx="362">
                  <c:v>0.438</c:v>
                </c:pt>
                <c:pt idx="363">
                  <c:v>0.32200000000000001</c:v>
                </c:pt>
                <c:pt idx="364">
                  <c:v>0.504</c:v>
                </c:pt>
                <c:pt idx="365">
                  <c:v>0.51200000000000001</c:v>
                </c:pt>
                <c:pt idx="366">
                  <c:v>0.57499999999999996</c:v>
                </c:pt>
                <c:pt idx="367">
                  <c:v>0.376</c:v>
                </c:pt>
                <c:pt idx="368">
                  <c:v>0.371</c:v>
                </c:pt>
                <c:pt idx="369">
                  <c:v>0.58599999999999997</c:v>
                </c:pt>
                <c:pt idx="370">
                  <c:v>0.504</c:v>
                </c:pt>
                <c:pt idx="371">
                  <c:v>0.35499999999999998</c:v>
                </c:pt>
                <c:pt idx="372">
                  <c:v>0.35899999999999999</c:v>
                </c:pt>
                <c:pt idx="373">
                  <c:v>0.377</c:v>
                </c:pt>
                <c:pt idx="374">
                  <c:v>0.436</c:v>
                </c:pt>
                <c:pt idx="375">
                  <c:v>0.35599999999999998</c:v>
                </c:pt>
                <c:pt idx="376">
                  <c:v>0.36399999999999999</c:v>
                </c:pt>
                <c:pt idx="377">
                  <c:v>0.39900000000000002</c:v>
                </c:pt>
                <c:pt idx="378">
                  <c:v>0.32300000000000001</c:v>
                </c:pt>
                <c:pt idx="379">
                  <c:v>0.48799999999999999</c:v>
                </c:pt>
                <c:pt idx="380">
                  <c:v>0.66700000000000004</c:v>
                </c:pt>
                <c:pt idx="381">
                  <c:v>0.3</c:v>
                </c:pt>
                <c:pt idx="382">
                  <c:v>0.58399999999999996</c:v>
                </c:pt>
                <c:pt idx="383">
                  <c:v>0.41299999999999998</c:v>
                </c:pt>
                <c:pt idx="384">
                  <c:v>0.47499999999999998</c:v>
                </c:pt>
                <c:pt idx="385">
                  <c:v>0.49199999999999999</c:v>
                </c:pt>
                <c:pt idx="386">
                  <c:v>0.34200000000000003</c:v>
                </c:pt>
                <c:pt idx="387">
                  <c:v>0.58499999999999996</c:v>
                </c:pt>
                <c:pt idx="388">
                  <c:v>0.378</c:v>
                </c:pt>
                <c:pt idx="389">
                  <c:v>0.34300000000000003</c:v>
                </c:pt>
                <c:pt idx="390">
                  <c:v>0.38400000000000001</c:v>
                </c:pt>
                <c:pt idx="391">
                  <c:v>0.379</c:v>
                </c:pt>
                <c:pt idx="392">
                  <c:v>0.48499999999999999</c:v>
                </c:pt>
                <c:pt idx="393">
                  <c:v>0.64900000000000002</c:v>
                </c:pt>
                <c:pt idx="394">
                  <c:v>0.28699999999999998</c:v>
                </c:pt>
                <c:pt idx="395">
                  <c:v>0.41499999999999998</c:v>
                </c:pt>
                <c:pt idx="396">
                  <c:v>0.3</c:v>
                </c:pt>
                <c:pt idx="397">
                  <c:v>0.36699999999999999</c:v>
                </c:pt>
                <c:pt idx="398">
                  <c:v>0.311</c:v>
                </c:pt>
                <c:pt idx="399">
                  <c:v>0.31</c:v>
                </c:pt>
                <c:pt idx="400">
                  <c:v>0.54100000000000004</c:v>
                </c:pt>
                <c:pt idx="401">
                  <c:v>0.34699999999999998</c:v>
                </c:pt>
                <c:pt idx="402">
                  <c:v>0.22800000000000001</c:v>
                </c:pt>
                <c:pt idx="403">
                  <c:v>0.34799999999999998</c:v>
                </c:pt>
                <c:pt idx="404">
                  <c:v>0.21</c:v>
                </c:pt>
                <c:pt idx="405">
                  <c:v>0.36799999999999999</c:v>
                </c:pt>
                <c:pt idx="406">
                  <c:v>0.47599999999999998</c:v>
                </c:pt>
                <c:pt idx="407">
                  <c:v>0.39700000000000002</c:v>
                </c:pt>
                <c:pt idx="408">
                  <c:v>0.245</c:v>
                </c:pt>
                <c:pt idx="409">
                  <c:v>0.57499999999999996</c:v>
                </c:pt>
                <c:pt idx="410">
                  <c:v>0.38900000000000001</c:v>
                </c:pt>
                <c:pt idx="411">
                  <c:v>0.28100000000000003</c:v>
                </c:pt>
                <c:pt idx="412">
                  <c:v>0.309</c:v>
                </c:pt>
                <c:pt idx="413">
                  <c:v>0.28799999999999998</c:v>
                </c:pt>
                <c:pt idx="414">
                  <c:v>0.42899999999999999</c:v>
                </c:pt>
                <c:pt idx="415">
                  <c:v>0.42699999999999999</c:v>
                </c:pt>
                <c:pt idx="416">
                  <c:v>0.255</c:v>
                </c:pt>
                <c:pt idx="417">
                  <c:v>0.28699999999999998</c:v>
                </c:pt>
                <c:pt idx="418">
                  <c:v>0.29699999999999999</c:v>
                </c:pt>
                <c:pt idx="419">
                  <c:v>0.52500000000000002</c:v>
                </c:pt>
                <c:pt idx="420">
                  <c:v>0.56200000000000006</c:v>
                </c:pt>
                <c:pt idx="421">
                  <c:v>0.35099999999999998</c:v>
                </c:pt>
                <c:pt idx="422">
                  <c:v>0.32800000000000001</c:v>
                </c:pt>
                <c:pt idx="423">
                  <c:v>0.27900000000000003</c:v>
                </c:pt>
                <c:pt idx="424">
                  <c:v>0.28499999999999998</c:v>
                </c:pt>
                <c:pt idx="425">
                  <c:v>0.251</c:v>
                </c:pt>
                <c:pt idx="426">
                  <c:v>0.29799999999999999</c:v>
                </c:pt>
                <c:pt idx="427">
                  <c:v>0.502</c:v>
                </c:pt>
                <c:pt idx="428">
                  <c:v>0.22</c:v>
                </c:pt>
                <c:pt idx="429">
                  <c:v>0.218</c:v>
                </c:pt>
                <c:pt idx="430">
                  <c:v>0.47</c:v>
                </c:pt>
                <c:pt idx="431">
                  <c:v>0.437</c:v>
                </c:pt>
                <c:pt idx="432">
                  <c:v>0.35</c:v>
                </c:pt>
                <c:pt idx="433">
                  <c:v>0.27700000000000002</c:v>
                </c:pt>
                <c:pt idx="434">
                  <c:v>0.33200000000000002</c:v>
                </c:pt>
                <c:pt idx="435">
                  <c:v>0.496</c:v>
                </c:pt>
                <c:pt idx="436">
                  <c:v>0.39200000000000002</c:v>
                </c:pt>
                <c:pt idx="437">
                  <c:v>0.41099999999999998</c:v>
                </c:pt>
                <c:pt idx="438">
                  <c:v>0.41699999999999998</c:v>
                </c:pt>
                <c:pt idx="439">
                  <c:v>0.32400000000000001</c:v>
                </c:pt>
                <c:pt idx="440">
                  <c:v>0.33</c:v>
                </c:pt>
                <c:pt idx="441">
                  <c:v>0.56299999999999994</c:v>
                </c:pt>
                <c:pt idx="442">
                  <c:v>0.307</c:v>
                </c:pt>
                <c:pt idx="443">
                  <c:v>0.37</c:v>
                </c:pt>
                <c:pt idx="444">
                  <c:v>0.38900000000000001</c:v>
                </c:pt>
                <c:pt idx="445">
                  <c:v>0.50600000000000001</c:v>
                </c:pt>
                <c:pt idx="446">
                  <c:v>0.28100000000000003</c:v>
                </c:pt>
                <c:pt idx="447">
                  <c:v>0.34399999999999997</c:v>
                </c:pt>
                <c:pt idx="448">
                  <c:v>0.3</c:v>
                </c:pt>
                <c:pt idx="449">
                  <c:v>0.499</c:v>
                </c:pt>
                <c:pt idx="450">
                  <c:v>0.219</c:v>
                </c:pt>
                <c:pt idx="451">
                  <c:v>0.26300000000000001</c:v>
                </c:pt>
                <c:pt idx="452">
                  <c:v>0.36899999999999999</c:v>
                </c:pt>
                <c:pt idx="453">
                  <c:v>0.28699999999999998</c:v>
                </c:pt>
                <c:pt idx="454">
                  <c:v>0.47699999999999998</c:v>
                </c:pt>
                <c:pt idx="455">
                  <c:v>0.27900000000000003</c:v>
                </c:pt>
                <c:pt idx="456">
                  <c:v>0.441</c:v>
                </c:pt>
                <c:pt idx="457">
                  <c:v>0.434</c:v>
                </c:pt>
                <c:pt idx="458">
                  <c:v>0.42899999999999999</c:v>
                </c:pt>
                <c:pt idx="459">
                  <c:v>0.24</c:v>
                </c:pt>
                <c:pt idx="460">
                  <c:v>0.38600000000000001</c:v>
                </c:pt>
                <c:pt idx="461">
                  <c:v>0.32100000000000001</c:v>
                </c:pt>
                <c:pt idx="462">
                  <c:v>0.51500000000000001</c:v>
                </c:pt>
                <c:pt idx="463">
                  <c:v>0.20499999999999999</c:v>
                </c:pt>
                <c:pt idx="464">
                  <c:v>0.25900000000000001</c:v>
                </c:pt>
                <c:pt idx="465">
                  <c:v>0.313</c:v>
                </c:pt>
                <c:pt idx="466">
                  <c:v>0.42699999999999999</c:v>
                </c:pt>
                <c:pt idx="467">
                  <c:v>0.436</c:v>
                </c:pt>
                <c:pt idx="468">
                  <c:v>0.47499999999999998</c:v>
                </c:pt>
                <c:pt idx="469">
                  <c:v>0.40400000000000003</c:v>
                </c:pt>
                <c:pt idx="470">
                  <c:v>0.41099999999999998</c:v>
                </c:pt>
                <c:pt idx="471">
                  <c:v>0.54500000000000004</c:v>
                </c:pt>
                <c:pt idx="472">
                  <c:v>0.50700000000000001</c:v>
                </c:pt>
                <c:pt idx="473">
                  <c:v>0.38700000000000001</c:v>
                </c:pt>
                <c:pt idx="474">
                  <c:v>0.45500000000000002</c:v>
                </c:pt>
                <c:pt idx="475">
                  <c:v>0.48699999999999999</c:v>
                </c:pt>
                <c:pt idx="476">
                  <c:v>0.29899999999999999</c:v>
                </c:pt>
                <c:pt idx="477">
                  <c:v>0.41299999999999998</c:v>
                </c:pt>
                <c:pt idx="478">
                  <c:v>0.41399999999999998</c:v>
                </c:pt>
                <c:pt idx="479">
                  <c:v>0.32500000000000001</c:v>
                </c:pt>
                <c:pt idx="480">
                  <c:v>0.249</c:v>
                </c:pt>
                <c:pt idx="481">
                  <c:v>0.27500000000000002</c:v>
                </c:pt>
                <c:pt idx="482">
                  <c:v>0.20599999999999999</c:v>
                </c:pt>
                <c:pt idx="483">
                  <c:v>0.28399999999999997</c:v>
                </c:pt>
                <c:pt idx="484">
                  <c:v>0.14299999999999999</c:v>
                </c:pt>
                <c:pt idx="485">
                  <c:v>0.439</c:v>
                </c:pt>
                <c:pt idx="486">
                  <c:v>0.25700000000000001</c:v>
                </c:pt>
                <c:pt idx="487">
                  <c:v>0.34599999999999997</c:v>
                </c:pt>
                <c:pt idx="488">
                  <c:v>0.41799999999999998</c:v>
                </c:pt>
                <c:pt idx="489">
                  <c:v>0.36</c:v>
                </c:pt>
                <c:pt idx="490">
                  <c:v>0.32700000000000001</c:v>
                </c:pt>
                <c:pt idx="491">
                  <c:v>0.34399999999999997</c:v>
                </c:pt>
                <c:pt idx="492">
                  <c:v>0.35699999999999998</c:v>
                </c:pt>
                <c:pt idx="493">
                  <c:v>0.249</c:v>
                </c:pt>
                <c:pt idx="494">
                  <c:v>0.32600000000000001</c:v>
                </c:pt>
                <c:pt idx="495">
                  <c:v>0.32100000000000001</c:v>
                </c:pt>
                <c:pt idx="496">
                  <c:v>0.26600000000000001</c:v>
                </c:pt>
                <c:pt idx="497">
                  <c:v>0.25800000000000001</c:v>
                </c:pt>
                <c:pt idx="498">
                  <c:v>0.38400000000000001</c:v>
                </c:pt>
                <c:pt idx="499">
                  <c:v>0.30599999999999999</c:v>
                </c:pt>
                <c:pt idx="500">
                  <c:v>0.29799999999999999</c:v>
                </c:pt>
                <c:pt idx="501">
                  <c:v>0.30399999999999999</c:v>
                </c:pt>
                <c:pt idx="502">
                  <c:v>0.35799999999999998</c:v>
                </c:pt>
                <c:pt idx="503">
                  <c:v>0.375</c:v>
                </c:pt>
                <c:pt idx="504">
                  <c:v>0.432</c:v>
                </c:pt>
                <c:pt idx="505">
                  <c:v>0.20899999999999999</c:v>
                </c:pt>
                <c:pt idx="506">
                  <c:v>0.41599999999999998</c:v>
                </c:pt>
                <c:pt idx="507">
                  <c:v>0.18099999999999999</c:v>
                </c:pt>
                <c:pt idx="508">
                  <c:v>0.28799999999999998</c:v>
                </c:pt>
                <c:pt idx="509">
                  <c:v>0.317</c:v>
                </c:pt>
                <c:pt idx="510">
                  <c:v>0.39400000000000002</c:v>
                </c:pt>
                <c:pt idx="511">
                  <c:v>0.36399999999999999</c:v>
                </c:pt>
                <c:pt idx="512">
                  <c:v>0.26400000000000001</c:v>
                </c:pt>
                <c:pt idx="513">
                  <c:v>0.33100000000000002</c:v>
                </c:pt>
                <c:pt idx="514">
                  <c:v>0.27100000000000002</c:v>
                </c:pt>
                <c:pt idx="515">
                  <c:v>0.375</c:v>
                </c:pt>
                <c:pt idx="516">
                  <c:v>0.313</c:v>
                </c:pt>
                <c:pt idx="517">
                  <c:v>0.26300000000000001</c:v>
                </c:pt>
                <c:pt idx="518">
                  <c:v>0.316</c:v>
                </c:pt>
                <c:pt idx="519">
                  <c:v>0.372</c:v>
                </c:pt>
                <c:pt idx="520">
                  <c:v>0.38</c:v>
                </c:pt>
                <c:pt idx="521">
                  <c:v>0.38800000000000001</c:v>
                </c:pt>
                <c:pt idx="522">
                  <c:v>0.433</c:v>
                </c:pt>
                <c:pt idx="523">
                  <c:v>0.35099999999999998</c:v>
                </c:pt>
                <c:pt idx="524">
                  <c:v>0.32100000000000001</c:v>
                </c:pt>
                <c:pt idx="525">
                  <c:v>0.26400000000000001</c:v>
                </c:pt>
                <c:pt idx="526">
                  <c:v>0.33600000000000002</c:v>
                </c:pt>
                <c:pt idx="527">
                  <c:v>0.33</c:v>
                </c:pt>
                <c:pt idx="528">
                  <c:v>0.39600000000000002</c:v>
                </c:pt>
                <c:pt idx="529">
                  <c:v>0.35099999999999998</c:v>
                </c:pt>
                <c:pt idx="530">
                  <c:v>0.36899999999999999</c:v>
                </c:pt>
                <c:pt idx="531">
                  <c:v>0.28799999999999998</c:v>
                </c:pt>
                <c:pt idx="532">
                  <c:v>0.28100000000000003</c:v>
                </c:pt>
                <c:pt idx="533">
                  <c:v>0.35</c:v>
                </c:pt>
                <c:pt idx="534">
                  <c:v>0.309</c:v>
                </c:pt>
                <c:pt idx="535">
                  <c:v>0.28699999999999998</c:v>
                </c:pt>
                <c:pt idx="536">
                  <c:v>0.26700000000000002</c:v>
                </c:pt>
                <c:pt idx="537">
                  <c:v>0.29899999999999999</c:v>
                </c:pt>
                <c:pt idx="538">
                  <c:v>0.42099999999999999</c:v>
                </c:pt>
                <c:pt idx="539">
                  <c:v>0.377</c:v>
                </c:pt>
                <c:pt idx="540">
                  <c:v>0.219</c:v>
                </c:pt>
                <c:pt idx="541">
                  <c:v>0.23100000000000001</c:v>
                </c:pt>
                <c:pt idx="542">
                  <c:v>0.438</c:v>
                </c:pt>
                <c:pt idx="543">
                  <c:v>0.45900000000000002</c:v>
                </c:pt>
                <c:pt idx="544">
                  <c:v>0.23300000000000001</c:v>
                </c:pt>
                <c:pt idx="545">
                  <c:v>0.23499999999999999</c:v>
                </c:pt>
                <c:pt idx="546">
                  <c:v>0.46</c:v>
                </c:pt>
                <c:pt idx="547">
                  <c:v>0.26400000000000001</c:v>
                </c:pt>
                <c:pt idx="548">
                  <c:v>0.33900000000000002</c:v>
                </c:pt>
                <c:pt idx="549">
                  <c:v>0.35399999999999998</c:v>
                </c:pt>
                <c:pt idx="550">
                  <c:v>0.32600000000000001</c:v>
                </c:pt>
                <c:pt idx="551">
                  <c:v>0.34799999999999998</c:v>
                </c:pt>
                <c:pt idx="552">
                  <c:v>0.251</c:v>
                </c:pt>
                <c:pt idx="553">
                  <c:v>0.34399999999999997</c:v>
                </c:pt>
                <c:pt idx="554">
                  <c:v>0.26100000000000001</c:v>
                </c:pt>
                <c:pt idx="555">
                  <c:v>0.371</c:v>
                </c:pt>
                <c:pt idx="556">
                  <c:v>0.39300000000000002</c:v>
                </c:pt>
                <c:pt idx="557">
                  <c:v>0.35799999999999998</c:v>
                </c:pt>
                <c:pt idx="558">
                  <c:v>0.36599999999999999</c:v>
                </c:pt>
                <c:pt idx="559">
                  <c:v>0.41299999999999998</c:v>
                </c:pt>
                <c:pt idx="560">
                  <c:v>0.41199999999999998</c:v>
                </c:pt>
                <c:pt idx="561">
                  <c:v>0.30599999999999999</c:v>
                </c:pt>
                <c:pt idx="562">
                  <c:v>0.23400000000000001</c:v>
                </c:pt>
                <c:pt idx="563">
                  <c:v>0.25</c:v>
                </c:pt>
                <c:pt idx="564">
                  <c:v>0.21299999999999999</c:v>
                </c:pt>
                <c:pt idx="565">
                  <c:v>0.40899999999999997</c:v>
                </c:pt>
                <c:pt idx="566">
                  <c:v>0.255</c:v>
                </c:pt>
                <c:pt idx="567">
                  <c:v>0.33700000000000002</c:v>
                </c:pt>
                <c:pt idx="568">
                  <c:v>0.26700000000000002</c:v>
                </c:pt>
                <c:pt idx="569">
                  <c:v>0.23599999999999999</c:v>
                </c:pt>
                <c:pt idx="570">
                  <c:v>0.35599999999999998</c:v>
                </c:pt>
                <c:pt idx="571">
                  <c:v>0.31</c:v>
                </c:pt>
                <c:pt idx="572">
                  <c:v>0.27100000000000002</c:v>
                </c:pt>
                <c:pt idx="573">
                  <c:v>0.371</c:v>
                </c:pt>
                <c:pt idx="574">
                  <c:v>0.57199999999999995</c:v>
                </c:pt>
                <c:pt idx="575">
                  <c:v>0.3</c:v>
                </c:pt>
                <c:pt idx="576">
                  <c:v>0.38400000000000001</c:v>
                </c:pt>
                <c:pt idx="577">
                  <c:v>0.40300000000000002</c:v>
                </c:pt>
                <c:pt idx="578">
                  <c:v>0.36399999999999999</c:v>
                </c:pt>
                <c:pt idx="579">
                  <c:v>0.38600000000000001</c:v>
                </c:pt>
                <c:pt idx="580">
                  <c:v>0.35699999999999998</c:v>
                </c:pt>
                <c:pt idx="581">
                  <c:v>0.373</c:v>
                </c:pt>
                <c:pt idx="582">
                  <c:v>0.38300000000000001</c:v>
                </c:pt>
                <c:pt idx="583">
                  <c:v>0.33900000000000002</c:v>
                </c:pt>
                <c:pt idx="584">
                  <c:v>0.39100000000000001</c:v>
                </c:pt>
                <c:pt idx="585">
                  <c:v>0.35099999999999998</c:v>
                </c:pt>
                <c:pt idx="586">
                  <c:v>0.39400000000000002</c:v>
                </c:pt>
                <c:pt idx="587">
                  <c:v>0.40300000000000002</c:v>
                </c:pt>
                <c:pt idx="588">
                  <c:v>0.35499999999999998</c:v>
                </c:pt>
                <c:pt idx="589">
                  <c:v>0.36799999999999999</c:v>
                </c:pt>
                <c:pt idx="590">
                  <c:v>0.61099999999999999</c:v>
                </c:pt>
                <c:pt idx="591">
                  <c:v>0.44700000000000001</c:v>
                </c:pt>
                <c:pt idx="592">
                  <c:v>0.40100000000000002</c:v>
                </c:pt>
                <c:pt idx="593">
                  <c:v>0.61899999999999999</c:v>
                </c:pt>
                <c:pt idx="594">
                  <c:v>0.33800000000000002</c:v>
                </c:pt>
                <c:pt idx="595">
                  <c:v>0.44800000000000001</c:v>
                </c:pt>
                <c:pt idx="596">
                  <c:v>0.52400000000000002</c:v>
                </c:pt>
                <c:pt idx="597">
                  <c:v>0.40200000000000002</c:v>
                </c:pt>
                <c:pt idx="598">
                  <c:v>0.46899999999999997</c:v>
                </c:pt>
                <c:pt idx="599">
                  <c:v>0.35799999999999998</c:v>
                </c:pt>
                <c:pt idx="600">
                  <c:v>0.39</c:v>
                </c:pt>
                <c:pt idx="601">
                  <c:v>0.27100000000000002</c:v>
                </c:pt>
                <c:pt idx="602">
                  <c:v>0.45900000000000002</c:v>
                </c:pt>
                <c:pt idx="603">
                  <c:v>0.247</c:v>
                </c:pt>
                <c:pt idx="604">
                  <c:v>0.36399999999999999</c:v>
                </c:pt>
                <c:pt idx="605">
                  <c:v>0.41</c:v>
                </c:pt>
                <c:pt idx="606">
                  <c:v>0.25600000000000001</c:v>
                </c:pt>
                <c:pt idx="607">
                  <c:v>0.32200000000000001</c:v>
                </c:pt>
                <c:pt idx="608">
                  <c:v>0.50900000000000001</c:v>
                </c:pt>
                <c:pt idx="609">
                  <c:v>0.42399999999999999</c:v>
                </c:pt>
                <c:pt idx="610">
                  <c:v>0.379</c:v>
                </c:pt>
                <c:pt idx="611">
                  <c:v>0.38300000000000001</c:v>
                </c:pt>
                <c:pt idx="612">
                  <c:v>0.378</c:v>
                </c:pt>
                <c:pt idx="613">
                  <c:v>0.41099999999999998</c:v>
                </c:pt>
                <c:pt idx="614">
                  <c:v>0.34899999999999998</c:v>
                </c:pt>
                <c:pt idx="615">
                  <c:v>0.318</c:v>
                </c:pt>
                <c:pt idx="616">
                  <c:v>0.313</c:v>
                </c:pt>
                <c:pt idx="617">
                  <c:v>0.39500000000000002</c:v>
                </c:pt>
                <c:pt idx="618">
                  <c:v>0.34399999999999997</c:v>
                </c:pt>
                <c:pt idx="619">
                  <c:v>0.47799999999999998</c:v>
                </c:pt>
                <c:pt idx="620">
                  <c:v>0.39200000000000002</c:v>
                </c:pt>
                <c:pt idx="621">
                  <c:v>0.51</c:v>
                </c:pt>
                <c:pt idx="622">
                  <c:v>0.443</c:v>
                </c:pt>
                <c:pt idx="623">
                  <c:v>0.437</c:v>
                </c:pt>
                <c:pt idx="624">
                  <c:v>0.436</c:v>
                </c:pt>
                <c:pt idx="625">
                  <c:v>0.38600000000000001</c:v>
                </c:pt>
                <c:pt idx="626">
                  <c:v>0.40400000000000003</c:v>
                </c:pt>
                <c:pt idx="627">
                  <c:v>0.43099999999999999</c:v>
                </c:pt>
                <c:pt idx="628">
                  <c:v>0.36699999999999999</c:v>
                </c:pt>
                <c:pt idx="629">
                  <c:v>0.46100000000000002</c:v>
                </c:pt>
                <c:pt idx="630">
                  <c:v>0.55500000000000005</c:v>
                </c:pt>
                <c:pt idx="631">
                  <c:v>0.34300000000000003</c:v>
                </c:pt>
                <c:pt idx="632">
                  <c:v>0.33700000000000002</c:v>
                </c:pt>
                <c:pt idx="633">
                  <c:v>0.26100000000000001</c:v>
                </c:pt>
                <c:pt idx="634">
                  <c:v>0.48399999999999999</c:v>
                </c:pt>
                <c:pt idx="635">
                  <c:v>0.22800000000000001</c:v>
                </c:pt>
                <c:pt idx="636">
                  <c:v>0.39</c:v>
                </c:pt>
                <c:pt idx="637">
                  <c:v>0.40100000000000002</c:v>
                </c:pt>
                <c:pt idx="638">
                  <c:v>0.52300000000000002</c:v>
                </c:pt>
                <c:pt idx="639">
                  <c:v>0.38400000000000001</c:v>
                </c:pt>
                <c:pt idx="640">
                  <c:v>0.41199999999999998</c:v>
                </c:pt>
                <c:pt idx="641">
                  <c:v>0.437</c:v>
                </c:pt>
                <c:pt idx="642">
                  <c:v>0.38300000000000001</c:v>
                </c:pt>
                <c:pt idx="643">
                  <c:v>0.379</c:v>
                </c:pt>
                <c:pt idx="644">
                  <c:v>0.41399999999999998</c:v>
                </c:pt>
                <c:pt idx="645">
                  <c:v>0.378</c:v>
                </c:pt>
                <c:pt idx="646">
                  <c:v>0.38800000000000001</c:v>
                </c:pt>
                <c:pt idx="647">
                  <c:v>0.36899999999999999</c:v>
                </c:pt>
                <c:pt idx="648">
                  <c:v>0.36899999999999999</c:v>
                </c:pt>
                <c:pt idx="649">
                  <c:v>0.42599999999999999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656792"/>
        <c:axId val="240647384"/>
      </c:scatterChart>
      <c:valAx>
        <c:axId val="240656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>
                    <a:solidFill>
                      <a:sysClr val="windowText" lastClr="000000"/>
                    </a:solidFill>
                  </a:rPr>
                  <a:t>Child poverty rate</a:t>
                </a:r>
              </a:p>
            </c:rich>
          </c:tx>
          <c:layout>
            <c:manualLayout>
              <c:xMode val="edge"/>
              <c:yMode val="edge"/>
              <c:x val="0.41458310376471064"/>
              <c:y val="0.92620970030518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647384"/>
        <c:crosses val="autoZero"/>
        <c:crossBetween val="midCat"/>
      </c:valAx>
      <c:valAx>
        <c:axId val="240647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 b="0">
                    <a:solidFill>
                      <a:sysClr val="windowText" lastClr="000000"/>
                    </a:solidFill>
                  </a:rPr>
                  <a:t>University access rate</a:t>
                </a:r>
              </a:p>
            </c:rich>
          </c:tx>
          <c:layout>
            <c:manualLayout>
              <c:xMode val="edge"/>
              <c:yMode val="edge"/>
              <c:x val="1.4608040955885786E-2"/>
              <c:y val="0.275580885039134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656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Child poverty</a:t>
            </a:r>
            <a:r>
              <a:rPr lang="en-GB" baseline="0"/>
              <a:t> against University access rate by UK constituency split by UK region/nation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National_pcon10_12_10_22a!$B$9</c:f>
              <c:strCache>
                <c:ptCount val="1"/>
                <c:pt idx="0">
                  <c:v>North East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National_pcon10_12_10_22a!$G$9:$G$37</c:f>
              <c:numCache>
                <c:formatCode>0%</c:formatCode>
                <c:ptCount val="29"/>
                <c:pt idx="0">
                  <c:v>0.18</c:v>
                </c:pt>
                <c:pt idx="1">
                  <c:v>0.27</c:v>
                </c:pt>
                <c:pt idx="2">
                  <c:v>0.23</c:v>
                </c:pt>
                <c:pt idx="3">
                  <c:v>0.25</c:v>
                </c:pt>
                <c:pt idx="4">
                  <c:v>0.21</c:v>
                </c:pt>
                <c:pt idx="5">
                  <c:v>0.26</c:v>
                </c:pt>
                <c:pt idx="6">
                  <c:v>0.31</c:v>
                </c:pt>
                <c:pt idx="7">
                  <c:v>0.33</c:v>
                </c:pt>
                <c:pt idx="8">
                  <c:v>0.33</c:v>
                </c:pt>
                <c:pt idx="9">
                  <c:v>0.13</c:v>
                </c:pt>
                <c:pt idx="10">
                  <c:v>0.27</c:v>
                </c:pt>
                <c:pt idx="11">
                  <c:v>0.27</c:v>
                </c:pt>
                <c:pt idx="12">
                  <c:v>0.4</c:v>
                </c:pt>
                <c:pt idx="13">
                  <c:v>0.28000000000000003</c:v>
                </c:pt>
                <c:pt idx="14">
                  <c:v>0.38</c:v>
                </c:pt>
                <c:pt idx="15">
                  <c:v>0.35</c:v>
                </c:pt>
                <c:pt idx="16">
                  <c:v>0.26</c:v>
                </c:pt>
                <c:pt idx="17">
                  <c:v>0.25</c:v>
                </c:pt>
                <c:pt idx="18">
                  <c:v>0.27</c:v>
                </c:pt>
                <c:pt idx="19">
                  <c:v>0.23</c:v>
                </c:pt>
                <c:pt idx="20">
                  <c:v>0.3</c:v>
                </c:pt>
                <c:pt idx="21">
                  <c:v>0.25</c:v>
                </c:pt>
                <c:pt idx="22">
                  <c:v>0.33</c:v>
                </c:pt>
                <c:pt idx="23">
                  <c:v>0.32</c:v>
                </c:pt>
                <c:pt idx="24">
                  <c:v>0.19</c:v>
                </c:pt>
                <c:pt idx="25">
                  <c:v>0.31</c:v>
                </c:pt>
                <c:pt idx="26">
                  <c:v>0.2</c:v>
                </c:pt>
                <c:pt idx="27">
                  <c:v>0.27</c:v>
                </c:pt>
                <c:pt idx="28">
                  <c:v>0.3</c:v>
                </c:pt>
              </c:numCache>
            </c:numRef>
          </c:xVal>
          <c:yVal>
            <c:numRef>
              <c:f>National_pcon10_12_10_22a!$E$9:$E$37</c:f>
              <c:numCache>
                <c:formatCode>0%</c:formatCode>
                <c:ptCount val="29"/>
                <c:pt idx="0">
                  <c:v>0.32800000000000001</c:v>
                </c:pt>
                <c:pt idx="1">
                  <c:v>0.27400000000000002</c:v>
                </c:pt>
                <c:pt idx="2">
                  <c:v>0.34</c:v>
                </c:pt>
                <c:pt idx="3">
                  <c:v>0.254</c:v>
                </c:pt>
                <c:pt idx="4">
                  <c:v>0.39100000000000001</c:v>
                </c:pt>
                <c:pt idx="5">
                  <c:v>0.29899999999999999</c:v>
                </c:pt>
                <c:pt idx="6">
                  <c:v>0.21099999999999999</c:v>
                </c:pt>
                <c:pt idx="7">
                  <c:v>0.23799999999999999</c:v>
                </c:pt>
                <c:pt idx="8">
                  <c:v>0.27200000000000002</c:v>
                </c:pt>
                <c:pt idx="9">
                  <c:v>0.48699999999999999</c:v>
                </c:pt>
                <c:pt idx="10">
                  <c:v>0.251</c:v>
                </c:pt>
                <c:pt idx="11">
                  <c:v>0.27800000000000002</c:v>
                </c:pt>
                <c:pt idx="12">
                  <c:v>0.251</c:v>
                </c:pt>
                <c:pt idx="13">
                  <c:v>0.33300000000000002</c:v>
                </c:pt>
                <c:pt idx="14">
                  <c:v>0.29699999999999999</c:v>
                </c:pt>
                <c:pt idx="15">
                  <c:v>0.315</c:v>
                </c:pt>
                <c:pt idx="16">
                  <c:v>0.32700000000000001</c:v>
                </c:pt>
                <c:pt idx="17">
                  <c:v>0.27800000000000002</c:v>
                </c:pt>
                <c:pt idx="18">
                  <c:v>0.26100000000000001</c:v>
                </c:pt>
                <c:pt idx="19">
                  <c:v>0.29299999999999998</c:v>
                </c:pt>
                <c:pt idx="20">
                  <c:v>0.26500000000000001</c:v>
                </c:pt>
                <c:pt idx="21">
                  <c:v>0.28199999999999997</c:v>
                </c:pt>
                <c:pt idx="22">
                  <c:v>0.23699999999999999</c:v>
                </c:pt>
                <c:pt idx="23">
                  <c:v>0.25900000000000001</c:v>
                </c:pt>
                <c:pt idx="24">
                  <c:v>0.38400000000000001</c:v>
                </c:pt>
                <c:pt idx="25">
                  <c:v>0.311</c:v>
                </c:pt>
                <c:pt idx="26">
                  <c:v>0.38100000000000001</c:v>
                </c:pt>
                <c:pt idx="27">
                  <c:v>0.29199999999999998</c:v>
                </c:pt>
                <c:pt idx="28">
                  <c:v>0.21299999999999999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National_pcon10_12_10_22a!$B$38</c:f>
              <c:strCache>
                <c:ptCount val="1"/>
                <c:pt idx="0">
                  <c:v>North West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National_pcon10_12_10_22a!$G$38:$G$112</c:f>
              <c:numCache>
                <c:formatCode>0%</c:formatCode>
                <c:ptCount val="75"/>
                <c:pt idx="0">
                  <c:v>0.09</c:v>
                </c:pt>
                <c:pt idx="1">
                  <c:v>0.24</c:v>
                </c:pt>
                <c:pt idx="2">
                  <c:v>0.2</c:v>
                </c:pt>
                <c:pt idx="3">
                  <c:v>0.36</c:v>
                </c:pt>
                <c:pt idx="4">
                  <c:v>0.3</c:v>
                </c:pt>
                <c:pt idx="5">
                  <c:v>0.38</c:v>
                </c:pt>
                <c:pt idx="6">
                  <c:v>0.25</c:v>
                </c:pt>
                <c:pt idx="7">
                  <c:v>0.32</c:v>
                </c:pt>
                <c:pt idx="8">
                  <c:v>0.25</c:v>
                </c:pt>
                <c:pt idx="9">
                  <c:v>0.28000000000000003</c:v>
                </c:pt>
                <c:pt idx="10">
                  <c:v>0.17</c:v>
                </c:pt>
                <c:pt idx="11">
                  <c:v>0.31</c:v>
                </c:pt>
                <c:pt idx="12">
                  <c:v>0.28000000000000003</c:v>
                </c:pt>
                <c:pt idx="13">
                  <c:v>0.17</c:v>
                </c:pt>
                <c:pt idx="14">
                  <c:v>0.19</c:v>
                </c:pt>
                <c:pt idx="15">
                  <c:v>0.18</c:v>
                </c:pt>
                <c:pt idx="16">
                  <c:v>0.08</c:v>
                </c:pt>
                <c:pt idx="17">
                  <c:v>0.14000000000000001</c:v>
                </c:pt>
                <c:pt idx="18">
                  <c:v>0.17</c:v>
                </c:pt>
                <c:pt idx="19">
                  <c:v>0.11</c:v>
                </c:pt>
                <c:pt idx="20">
                  <c:v>0.16</c:v>
                </c:pt>
                <c:pt idx="21">
                  <c:v>0.18</c:v>
                </c:pt>
                <c:pt idx="22">
                  <c:v>0.21</c:v>
                </c:pt>
                <c:pt idx="23">
                  <c:v>0.15</c:v>
                </c:pt>
                <c:pt idx="24">
                  <c:v>0.18</c:v>
                </c:pt>
                <c:pt idx="25">
                  <c:v>0.12</c:v>
                </c:pt>
                <c:pt idx="26">
                  <c:v>0.27</c:v>
                </c:pt>
                <c:pt idx="27">
                  <c:v>0.26</c:v>
                </c:pt>
                <c:pt idx="28">
                  <c:v>0.14000000000000001</c:v>
                </c:pt>
                <c:pt idx="29">
                  <c:v>0.23</c:v>
                </c:pt>
                <c:pt idx="30">
                  <c:v>0.23</c:v>
                </c:pt>
                <c:pt idx="31">
                  <c:v>0.35</c:v>
                </c:pt>
                <c:pt idx="32">
                  <c:v>0.18</c:v>
                </c:pt>
                <c:pt idx="33">
                  <c:v>0.2</c:v>
                </c:pt>
                <c:pt idx="34">
                  <c:v>0.42</c:v>
                </c:pt>
                <c:pt idx="35">
                  <c:v>0.37</c:v>
                </c:pt>
                <c:pt idx="36">
                  <c:v>0.28000000000000003</c:v>
                </c:pt>
                <c:pt idx="37">
                  <c:v>0.32</c:v>
                </c:pt>
                <c:pt idx="38">
                  <c:v>0.11</c:v>
                </c:pt>
                <c:pt idx="39">
                  <c:v>0.16</c:v>
                </c:pt>
                <c:pt idx="40">
                  <c:v>0.47</c:v>
                </c:pt>
                <c:pt idx="41">
                  <c:v>0.37</c:v>
                </c:pt>
                <c:pt idx="42">
                  <c:v>0.26</c:v>
                </c:pt>
                <c:pt idx="43">
                  <c:v>0.21</c:v>
                </c:pt>
                <c:pt idx="44">
                  <c:v>0.26</c:v>
                </c:pt>
                <c:pt idx="45">
                  <c:v>0.31</c:v>
                </c:pt>
                <c:pt idx="46">
                  <c:v>0.23</c:v>
                </c:pt>
                <c:pt idx="47">
                  <c:v>0.1</c:v>
                </c:pt>
                <c:pt idx="48">
                  <c:v>0.28999999999999998</c:v>
                </c:pt>
                <c:pt idx="49">
                  <c:v>0.08</c:v>
                </c:pt>
                <c:pt idx="50">
                  <c:v>0.3</c:v>
                </c:pt>
                <c:pt idx="51">
                  <c:v>0.18</c:v>
                </c:pt>
                <c:pt idx="52">
                  <c:v>0.31</c:v>
                </c:pt>
                <c:pt idx="53">
                  <c:v>0.1</c:v>
                </c:pt>
                <c:pt idx="54">
                  <c:v>0.12</c:v>
                </c:pt>
                <c:pt idx="55">
                  <c:v>0.16</c:v>
                </c:pt>
                <c:pt idx="56">
                  <c:v>0.25</c:v>
                </c:pt>
                <c:pt idx="57">
                  <c:v>0.26</c:v>
                </c:pt>
                <c:pt idx="58">
                  <c:v>0.24</c:v>
                </c:pt>
                <c:pt idx="59">
                  <c:v>0.24</c:v>
                </c:pt>
                <c:pt idx="60">
                  <c:v>0.21</c:v>
                </c:pt>
                <c:pt idx="61">
                  <c:v>0.1</c:v>
                </c:pt>
                <c:pt idx="62">
                  <c:v>0.28000000000000003</c:v>
                </c:pt>
                <c:pt idx="63">
                  <c:v>0.18</c:v>
                </c:pt>
                <c:pt idx="64">
                  <c:v>0.11</c:v>
                </c:pt>
                <c:pt idx="65">
                  <c:v>0.19</c:v>
                </c:pt>
                <c:pt idx="66">
                  <c:v>0.2</c:v>
                </c:pt>
                <c:pt idx="67">
                  <c:v>0.08</c:v>
                </c:pt>
                <c:pt idx="68">
                  <c:v>0.22</c:v>
                </c:pt>
                <c:pt idx="69">
                  <c:v>0.13</c:v>
                </c:pt>
                <c:pt idx="70">
                  <c:v>0.14000000000000001</c:v>
                </c:pt>
                <c:pt idx="71">
                  <c:v>0.18</c:v>
                </c:pt>
                <c:pt idx="72">
                  <c:v>0.27</c:v>
                </c:pt>
                <c:pt idx="73">
                  <c:v>7.0000000000000007E-2</c:v>
                </c:pt>
                <c:pt idx="74">
                  <c:v>0.31</c:v>
                </c:pt>
              </c:numCache>
            </c:numRef>
          </c:xVal>
          <c:yVal>
            <c:numRef>
              <c:f>National_pcon10_12_10_22a!$E$38:$E$112</c:f>
              <c:numCache>
                <c:formatCode>0%</c:formatCode>
                <c:ptCount val="75"/>
                <c:pt idx="0">
                  <c:v>0.55300000000000005</c:v>
                </c:pt>
                <c:pt idx="1">
                  <c:v>0.25800000000000001</c:v>
                </c:pt>
                <c:pt idx="2">
                  <c:v>0.307</c:v>
                </c:pt>
                <c:pt idx="3">
                  <c:v>0.26300000000000001</c:v>
                </c:pt>
                <c:pt idx="4">
                  <c:v>0.318</c:v>
                </c:pt>
                <c:pt idx="5">
                  <c:v>0.219</c:v>
                </c:pt>
                <c:pt idx="6">
                  <c:v>0.27500000000000002</c:v>
                </c:pt>
                <c:pt idx="7">
                  <c:v>0.224</c:v>
                </c:pt>
                <c:pt idx="8">
                  <c:v>0.318</c:v>
                </c:pt>
                <c:pt idx="9">
                  <c:v>0.255</c:v>
                </c:pt>
                <c:pt idx="10">
                  <c:v>0.377</c:v>
                </c:pt>
                <c:pt idx="11">
                  <c:v>0.23699999999999999</c:v>
                </c:pt>
                <c:pt idx="12">
                  <c:v>0.252</c:v>
                </c:pt>
                <c:pt idx="13">
                  <c:v>0.379</c:v>
                </c:pt>
                <c:pt idx="14">
                  <c:v>0.35499999999999998</c:v>
                </c:pt>
                <c:pt idx="15">
                  <c:v>0.25800000000000001</c:v>
                </c:pt>
                <c:pt idx="16">
                  <c:v>0.53600000000000003</c:v>
                </c:pt>
                <c:pt idx="17">
                  <c:v>0.35399999999999998</c:v>
                </c:pt>
                <c:pt idx="18">
                  <c:v>0.38100000000000001</c:v>
                </c:pt>
                <c:pt idx="19">
                  <c:v>0.437</c:v>
                </c:pt>
                <c:pt idx="20">
                  <c:v>0.30499999999999999</c:v>
                </c:pt>
                <c:pt idx="21">
                  <c:v>0.29199999999999998</c:v>
                </c:pt>
                <c:pt idx="22">
                  <c:v>0.23400000000000001</c:v>
                </c:pt>
                <c:pt idx="23">
                  <c:v>0.39100000000000001</c:v>
                </c:pt>
                <c:pt idx="24">
                  <c:v>0.3</c:v>
                </c:pt>
                <c:pt idx="25">
                  <c:v>0.44500000000000001</c:v>
                </c:pt>
                <c:pt idx="26">
                  <c:v>0.33100000000000002</c:v>
                </c:pt>
                <c:pt idx="27">
                  <c:v>0.25700000000000001</c:v>
                </c:pt>
                <c:pt idx="28">
                  <c:v>0.34</c:v>
                </c:pt>
                <c:pt idx="29">
                  <c:v>0.29399999999999998</c:v>
                </c:pt>
                <c:pt idx="30">
                  <c:v>0.28100000000000003</c:v>
                </c:pt>
                <c:pt idx="31">
                  <c:v>0.219</c:v>
                </c:pt>
                <c:pt idx="32">
                  <c:v>0.33700000000000002</c:v>
                </c:pt>
                <c:pt idx="33">
                  <c:v>0.29199999999999998</c:v>
                </c:pt>
                <c:pt idx="34">
                  <c:v>0.247</c:v>
                </c:pt>
                <c:pt idx="35">
                  <c:v>0.20799999999999999</c:v>
                </c:pt>
                <c:pt idx="36">
                  <c:v>0.33800000000000002</c:v>
                </c:pt>
                <c:pt idx="37">
                  <c:v>0.254</c:v>
                </c:pt>
                <c:pt idx="38">
                  <c:v>0.47199999999999998</c:v>
                </c:pt>
                <c:pt idx="39">
                  <c:v>0.27800000000000002</c:v>
                </c:pt>
                <c:pt idx="40">
                  <c:v>0.218</c:v>
                </c:pt>
                <c:pt idx="41">
                  <c:v>0.33200000000000002</c:v>
                </c:pt>
                <c:pt idx="42">
                  <c:v>0.379</c:v>
                </c:pt>
                <c:pt idx="43">
                  <c:v>0.27900000000000003</c:v>
                </c:pt>
                <c:pt idx="44">
                  <c:v>0.29799999999999999</c:v>
                </c:pt>
                <c:pt idx="45">
                  <c:v>0.28299999999999997</c:v>
                </c:pt>
                <c:pt idx="46">
                  <c:v>0.29199999999999998</c:v>
                </c:pt>
                <c:pt idx="47">
                  <c:v>0.38300000000000001</c:v>
                </c:pt>
                <c:pt idx="48">
                  <c:v>0.25600000000000001</c:v>
                </c:pt>
                <c:pt idx="49">
                  <c:v>0.436</c:v>
                </c:pt>
                <c:pt idx="50">
                  <c:v>0.29599999999999999</c:v>
                </c:pt>
                <c:pt idx="51">
                  <c:v>0.32700000000000001</c:v>
                </c:pt>
                <c:pt idx="52">
                  <c:v>0.249</c:v>
                </c:pt>
                <c:pt idx="53">
                  <c:v>0.502</c:v>
                </c:pt>
                <c:pt idx="54">
                  <c:v>0.4</c:v>
                </c:pt>
                <c:pt idx="55">
                  <c:v>0.4</c:v>
                </c:pt>
                <c:pt idx="56">
                  <c:v>0.29499999999999998</c:v>
                </c:pt>
                <c:pt idx="57">
                  <c:v>0.32500000000000001</c:v>
                </c:pt>
                <c:pt idx="58">
                  <c:v>0.26100000000000001</c:v>
                </c:pt>
                <c:pt idx="59">
                  <c:v>0.317</c:v>
                </c:pt>
                <c:pt idx="60">
                  <c:v>0.34499999999999997</c:v>
                </c:pt>
                <c:pt idx="61">
                  <c:v>0.52200000000000002</c:v>
                </c:pt>
                <c:pt idx="62">
                  <c:v>0.29299999999999998</c:v>
                </c:pt>
                <c:pt idx="63">
                  <c:v>0.30099999999999999</c:v>
                </c:pt>
                <c:pt idx="64">
                  <c:v>0.434</c:v>
                </c:pt>
                <c:pt idx="65">
                  <c:v>0.36</c:v>
                </c:pt>
                <c:pt idx="66">
                  <c:v>0.34899999999999998</c:v>
                </c:pt>
                <c:pt idx="67">
                  <c:v>0.44400000000000001</c:v>
                </c:pt>
                <c:pt idx="68">
                  <c:v>0.29399999999999998</c:v>
                </c:pt>
                <c:pt idx="69">
                  <c:v>0.44400000000000001</c:v>
                </c:pt>
                <c:pt idx="70">
                  <c:v>0.48399999999999999</c:v>
                </c:pt>
                <c:pt idx="71">
                  <c:v>0.3</c:v>
                </c:pt>
                <c:pt idx="72">
                  <c:v>0.24399999999999999</c:v>
                </c:pt>
                <c:pt idx="73">
                  <c:v>0.5</c:v>
                </c:pt>
                <c:pt idx="74">
                  <c:v>0.23400000000000001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National_pcon10_12_10_22a!$B$113</c:f>
              <c:strCache>
                <c:ptCount val="1"/>
                <c:pt idx="0">
                  <c:v>Yorkshire &amp; 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National_pcon10_12_10_22a!$G$113:$G$166</c:f>
              <c:numCache>
                <c:formatCode>0%</c:formatCode>
                <c:ptCount val="54"/>
                <c:pt idx="0">
                  <c:v>0.22</c:v>
                </c:pt>
                <c:pt idx="1">
                  <c:v>0.24</c:v>
                </c:pt>
                <c:pt idx="2">
                  <c:v>0.18</c:v>
                </c:pt>
                <c:pt idx="3">
                  <c:v>0.11</c:v>
                </c:pt>
                <c:pt idx="4">
                  <c:v>0.3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0.12</c:v>
                </c:pt>
                <c:pt idx="8">
                  <c:v>0.13</c:v>
                </c:pt>
                <c:pt idx="9">
                  <c:v>0.17</c:v>
                </c:pt>
                <c:pt idx="10">
                  <c:v>0.14000000000000001</c:v>
                </c:pt>
                <c:pt idx="11">
                  <c:v>0.19</c:v>
                </c:pt>
                <c:pt idx="12">
                  <c:v>0.2</c:v>
                </c:pt>
                <c:pt idx="13">
                  <c:v>0.22</c:v>
                </c:pt>
                <c:pt idx="14">
                  <c:v>0.23</c:v>
                </c:pt>
                <c:pt idx="15">
                  <c:v>0.15</c:v>
                </c:pt>
                <c:pt idx="16">
                  <c:v>0.09</c:v>
                </c:pt>
                <c:pt idx="17">
                  <c:v>0.3</c:v>
                </c:pt>
                <c:pt idx="18">
                  <c:v>0.24</c:v>
                </c:pt>
                <c:pt idx="19">
                  <c:v>0.05</c:v>
                </c:pt>
                <c:pt idx="20">
                  <c:v>7.0000000000000007E-2</c:v>
                </c:pt>
                <c:pt idx="21">
                  <c:v>0.19</c:v>
                </c:pt>
                <c:pt idx="22">
                  <c:v>0.24</c:v>
                </c:pt>
                <c:pt idx="23">
                  <c:v>0.17</c:v>
                </c:pt>
                <c:pt idx="24">
                  <c:v>0.28000000000000003</c:v>
                </c:pt>
                <c:pt idx="25">
                  <c:v>0.32</c:v>
                </c:pt>
                <c:pt idx="26">
                  <c:v>0.26</c:v>
                </c:pt>
                <c:pt idx="27">
                  <c:v>0.38</c:v>
                </c:pt>
                <c:pt idx="28">
                  <c:v>0.3</c:v>
                </c:pt>
                <c:pt idx="29">
                  <c:v>0.15</c:v>
                </c:pt>
                <c:pt idx="30">
                  <c:v>0.1</c:v>
                </c:pt>
                <c:pt idx="31">
                  <c:v>0.27</c:v>
                </c:pt>
                <c:pt idx="32">
                  <c:v>0.1</c:v>
                </c:pt>
                <c:pt idx="33">
                  <c:v>0.21</c:v>
                </c:pt>
                <c:pt idx="34">
                  <c:v>0.09</c:v>
                </c:pt>
                <c:pt idx="35">
                  <c:v>0.08</c:v>
                </c:pt>
                <c:pt idx="36">
                  <c:v>7.0000000000000007E-2</c:v>
                </c:pt>
                <c:pt idx="37">
                  <c:v>0.16</c:v>
                </c:pt>
                <c:pt idx="38">
                  <c:v>0.26</c:v>
                </c:pt>
                <c:pt idx="39">
                  <c:v>0.19</c:v>
                </c:pt>
                <c:pt idx="40">
                  <c:v>0.22</c:v>
                </c:pt>
                <c:pt idx="41">
                  <c:v>0.09</c:v>
                </c:pt>
                <c:pt idx="42">
                  <c:v>0.28999999999999998</c:v>
                </c:pt>
                <c:pt idx="43">
                  <c:v>0.2</c:v>
                </c:pt>
                <c:pt idx="44">
                  <c:v>0.34</c:v>
                </c:pt>
                <c:pt idx="45">
                  <c:v>0</c:v>
                </c:pt>
                <c:pt idx="46">
                  <c:v>0.24</c:v>
                </c:pt>
                <c:pt idx="47">
                  <c:v>0.11</c:v>
                </c:pt>
                <c:pt idx="48">
                  <c:v>0.06</c:v>
                </c:pt>
                <c:pt idx="49">
                  <c:v>0.09</c:v>
                </c:pt>
                <c:pt idx="50">
                  <c:v>0.2</c:v>
                </c:pt>
                <c:pt idx="51">
                  <c:v>0.22</c:v>
                </c:pt>
                <c:pt idx="52">
                  <c:v>0.17</c:v>
                </c:pt>
                <c:pt idx="53">
                  <c:v>0.05</c:v>
                </c:pt>
              </c:numCache>
            </c:numRef>
          </c:xVal>
          <c:yVal>
            <c:numRef>
              <c:f>National_pcon10_12_10_22a!$E$113:$E$166</c:f>
              <c:numCache>
                <c:formatCode>0%</c:formatCode>
                <c:ptCount val="54"/>
                <c:pt idx="0">
                  <c:v>0.20699999999999999</c:v>
                </c:pt>
                <c:pt idx="1">
                  <c:v>0.18</c:v>
                </c:pt>
                <c:pt idx="2">
                  <c:v>0.27400000000000002</c:v>
                </c:pt>
                <c:pt idx="3">
                  <c:v>0.39200000000000002</c:v>
                </c:pt>
                <c:pt idx="4">
                  <c:v>0.247</c:v>
                </c:pt>
                <c:pt idx="5">
                  <c:v>0.22900000000000001</c:v>
                </c:pt>
                <c:pt idx="6">
                  <c:v>0.30599999999999999</c:v>
                </c:pt>
                <c:pt idx="7">
                  <c:v>0.309</c:v>
                </c:pt>
                <c:pt idx="8">
                  <c:v>0.36899999999999999</c:v>
                </c:pt>
                <c:pt idx="9">
                  <c:v>0.27400000000000002</c:v>
                </c:pt>
                <c:pt idx="10">
                  <c:v>0.39900000000000002</c:v>
                </c:pt>
                <c:pt idx="11">
                  <c:v>0.31900000000000001</c:v>
                </c:pt>
                <c:pt idx="12">
                  <c:v>0.26700000000000002</c:v>
                </c:pt>
                <c:pt idx="13">
                  <c:v>0.25700000000000001</c:v>
                </c:pt>
                <c:pt idx="14">
                  <c:v>0.19800000000000001</c:v>
                </c:pt>
                <c:pt idx="15">
                  <c:v>0.35599999999999998</c:v>
                </c:pt>
                <c:pt idx="16">
                  <c:v>0.373</c:v>
                </c:pt>
                <c:pt idx="17">
                  <c:v>0.19600000000000001</c:v>
                </c:pt>
                <c:pt idx="18">
                  <c:v>0.27800000000000002</c:v>
                </c:pt>
                <c:pt idx="19">
                  <c:v>0.46800000000000003</c:v>
                </c:pt>
                <c:pt idx="20">
                  <c:v>0.46700000000000003</c:v>
                </c:pt>
                <c:pt idx="21">
                  <c:v>0.254</c:v>
                </c:pt>
                <c:pt idx="22">
                  <c:v>0.317</c:v>
                </c:pt>
                <c:pt idx="23">
                  <c:v>0.34</c:v>
                </c:pt>
                <c:pt idx="24">
                  <c:v>0.17499999999999999</c:v>
                </c:pt>
                <c:pt idx="25">
                  <c:v>0.20499999999999999</c:v>
                </c:pt>
                <c:pt idx="26">
                  <c:v>0.20799999999999999</c:v>
                </c:pt>
                <c:pt idx="27">
                  <c:v>0.151</c:v>
                </c:pt>
                <c:pt idx="28">
                  <c:v>0.21299999999999999</c:v>
                </c:pt>
                <c:pt idx="29">
                  <c:v>0.495</c:v>
                </c:pt>
                <c:pt idx="30">
                  <c:v>0.48</c:v>
                </c:pt>
                <c:pt idx="31">
                  <c:v>0.186</c:v>
                </c:pt>
                <c:pt idx="32">
                  <c:v>0.309</c:v>
                </c:pt>
                <c:pt idx="33">
                  <c:v>0.20399999999999999</c:v>
                </c:pt>
                <c:pt idx="34">
                  <c:v>0.36099999999999999</c:v>
                </c:pt>
                <c:pt idx="35">
                  <c:v>0.377</c:v>
                </c:pt>
                <c:pt idx="36">
                  <c:v>0.41599999999999998</c:v>
                </c:pt>
                <c:pt idx="37">
                  <c:v>0.29099999999999998</c:v>
                </c:pt>
                <c:pt idx="38">
                  <c:v>0.22900000000000001</c:v>
                </c:pt>
                <c:pt idx="39">
                  <c:v>0.309</c:v>
                </c:pt>
                <c:pt idx="40">
                  <c:v>0.254</c:v>
                </c:pt>
                <c:pt idx="41">
                  <c:v>0.36499999999999999</c:v>
                </c:pt>
                <c:pt idx="42">
                  <c:v>0.29899999999999999</c:v>
                </c:pt>
                <c:pt idx="43">
                  <c:v>0.23200000000000001</c:v>
                </c:pt>
                <c:pt idx="44">
                  <c:v>0.189</c:v>
                </c:pt>
                <c:pt idx="45">
                  <c:v>0.64800000000000002</c:v>
                </c:pt>
                <c:pt idx="46">
                  <c:v>0.248</c:v>
                </c:pt>
                <c:pt idx="47">
                  <c:v>0.40799999999999997</c:v>
                </c:pt>
                <c:pt idx="48">
                  <c:v>0.42699999999999999</c:v>
                </c:pt>
                <c:pt idx="49">
                  <c:v>0.378</c:v>
                </c:pt>
                <c:pt idx="50">
                  <c:v>0.27300000000000002</c:v>
                </c:pt>
                <c:pt idx="51">
                  <c:v>0.218</c:v>
                </c:pt>
                <c:pt idx="52">
                  <c:v>0.28599999999999998</c:v>
                </c:pt>
                <c:pt idx="53">
                  <c:v>0.44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National_pcon10_12_10_22a!$B$167</c:f>
              <c:strCache>
                <c:ptCount val="1"/>
                <c:pt idx="0">
                  <c:v>East Midlands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National_pcon10_12_10_22a!$G$167:$G$212</c:f>
              <c:numCache>
                <c:formatCode>0%</c:formatCode>
                <c:ptCount val="46"/>
                <c:pt idx="0">
                  <c:v>0.18</c:v>
                </c:pt>
                <c:pt idx="1">
                  <c:v>0.21</c:v>
                </c:pt>
                <c:pt idx="2">
                  <c:v>0.16</c:v>
                </c:pt>
                <c:pt idx="3">
                  <c:v>0.2</c:v>
                </c:pt>
                <c:pt idx="4">
                  <c:v>0.18</c:v>
                </c:pt>
                <c:pt idx="5">
                  <c:v>0.1</c:v>
                </c:pt>
                <c:pt idx="6">
                  <c:v>0.11</c:v>
                </c:pt>
                <c:pt idx="7">
                  <c:v>7.0000000000000007E-2</c:v>
                </c:pt>
                <c:pt idx="8">
                  <c:v>0.18</c:v>
                </c:pt>
                <c:pt idx="9">
                  <c:v>0.14000000000000001</c:v>
                </c:pt>
                <c:pt idx="10">
                  <c:v>0.09</c:v>
                </c:pt>
                <c:pt idx="11">
                  <c:v>0.19</c:v>
                </c:pt>
                <c:pt idx="12">
                  <c:v>0.27</c:v>
                </c:pt>
                <c:pt idx="13">
                  <c:v>7.0000000000000007E-2</c:v>
                </c:pt>
                <c:pt idx="14">
                  <c:v>0.18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0.12</c:v>
                </c:pt>
                <c:pt idx="18">
                  <c:v>0.08</c:v>
                </c:pt>
                <c:pt idx="19">
                  <c:v>0.11</c:v>
                </c:pt>
                <c:pt idx="20">
                  <c:v>0.13</c:v>
                </c:pt>
                <c:pt idx="21">
                  <c:v>0.24</c:v>
                </c:pt>
                <c:pt idx="22">
                  <c:v>0.28000000000000003</c:v>
                </c:pt>
                <c:pt idx="23">
                  <c:v>0.34</c:v>
                </c:pt>
                <c:pt idx="24">
                  <c:v>0.19</c:v>
                </c:pt>
                <c:pt idx="25">
                  <c:v>0.14000000000000001</c:v>
                </c:pt>
                <c:pt idx="26">
                  <c:v>0.17</c:v>
                </c:pt>
                <c:pt idx="27">
                  <c:v>0.21</c:v>
                </c:pt>
                <c:pt idx="28">
                  <c:v>0.08</c:v>
                </c:pt>
                <c:pt idx="29">
                  <c:v>0.11</c:v>
                </c:pt>
                <c:pt idx="30">
                  <c:v>0.13</c:v>
                </c:pt>
                <c:pt idx="31">
                  <c:v>0.11</c:v>
                </c:pt>
                <c:pt idx="32">
                  <c:v>0.2</c:v>
                </c:pt>
                <c:pt idx="33">
                  <c:v>0.22</c:v>
                </c:pt>
                <c:pt idx="34">
                  <c:v>0.33</c:v>
                </c:pt>
                <c:pt idx="35">
                  <c:v>0.37</c:v>
                </c:pt>
                <c:pt idx="36">
                  <c:v>0.24</c:v>
                </c:pt>
                <c:pt idx="37">
                  <c:v>0.05</c:v>
                </c:pt>
                <c:pt idx="38">
                  <c:v>7.0000000000000007E-2</c:v>
                </c:pt>
                <c:pt idx="39">
                  <c:v>0.16</c:v>
                </c:pt>
                <c:pt idx="40">
                  <c:v>0.08</c:v>
                </c:pt>
                <c:pt idx="41">
                  <c:v>0.11</c:v>
                </c:pt>
                <c:pt idx="42">
                  <c:v>0.12</c:v>
                </c:pt>
                <c:pt idx="43">
                  <c:v>0.06</c:v>
                </c:pt>
                <c:pt idx="44">
                  <c:v>0.05</c:v>
                </c:pt>
                <c:pt idx="45">
                  <c:v>0.15</c:v>
                </c:pt>
              </c:numCache>
            </c:numRef>
          </c:xVal>
          <c:yVal>
            <c:numRef>
              <c:f>National_pcon10_12_10_22a!$E$167:$E$212</c:f>
              <c:numCache>
                <c:formatCode>0%</c:formatCode>
                <c:ptCount val="46"/>
                <c:pt idx="0">
                  <c:v>0.255</c:v>
                </c:pt>
                <c:pt idx="1">
                  <c:v>0.214</c:v>
                </c:pt>
                <c:pt idx="2">
                  <c:v>0.26300000000000001</c:v>
                </c:pt>
                <c:pt idx="3">
                  <c:v>0.20899999999999999</c:v>
                </c:pt>
                <c:pt idx="4">
                  <c:v>0.252</c:v>
                </c:pt>
                <c:pt idx="5">
                  <c:v>0.33400000000000002</c:v>
                </c:pt>
                <c:pt idx="6">
                  <c:v>0.36699999999999999</c:v>
                </c:pt>
                <c:pt idx="7">
                  <c:v>0.40899999999999997</c:v>
                </c:pt>
                <c:pt idx="8">
                  <c:v>0.30199999999999999</c:v>
                </c:pt>
                <c:pt idx="9">
                  <c:v>0.30599999999999999</c:v>
                </c:pt>
                <c:pt idx="10">
                  <c:v>0.378</c:v>
                </c:pt>
                <c:pt idx="11">
                  <c:v>0.32500000000000001</c:v>
                </c:pt>
                <c:pt idx="12">
                  <c:v>0.251</c:v>
                </c:pt>
                <c:pt idx="13">
                  <c:v>0.45300000000000001</c:v>
                </c:pt>
                <c:pt idx="14">
                  <c:v>0.253</c:v>
                </c:pt>
                <c:pt idx="15">
                  <c:v>0.34799999999999998</c:v>
                </c:pt>
                <c:pt idx="16">
                  <c:v>0.318</c:v>
                </c:pt>
                <c:pt idx="17">
                  <c:v>0.37</c:v>
                </c:pt>
                <c:pt idx="18">
                  <c:v>0.45200000000000001</c:v>
                </c:pt>
                <c:pt idx="19">
                  <c:v>0.34899999999999998</c:v>
                </c:pt>
                <c:pt idx="20">
                  <c:v>0.318</c:v>
                </c:pt>
                <c:pt idx="21">
                  <c:v>0.435</c:v>
                </c:pt>
                <c:pt idx="22">
                  <c:v>0.38</c:v>
                </c:pt>
                <c:pt idx="23">
                  <c:v>0.217</c:v>
                </c:pt>
                <c:pt idx="24">
                  <c:v>0.25</c:v>
                </c:pt>
                <c:pt idx="25">
                  <c:v>0.38200000000000001</c:v>
                </c:pt>
                <c:pt idx="26">
                  <c:v>0.309</c:v>
                </c:pt>
                <c:pt idx="27">
                  <c:v>0.224</c:v>
                </c:pt>
                <c:pt idx="28">
                  <c:v>0.40899999999999997</c:v>
                </c:pt>
                <c:pt idx="29">
                  <c:v>0.36799999999999999</c:v>
                </c:pt>
                <c:pt idx="30">
                  <c:v>0.32400000000000001</c:v>
                </c:pt>
                <c:pt idx="31">
                  <c:v>0.32300000000000001</c:v>
                </c:pt>
                <c:pt idx="32">
                  <c:v>0.26100000000000001</c:v>
                </c:pt>
                <c:pt idx="33">
                  <c:v>0.255</c:v>
                </c:pt>
                <c:pt idx="34">
                  <c:v>0.253</c:v>
                </c:pt>
                <c:pt idx="35">
                  <c:v>0.13100000000000001</c:v>
                </c:pt>
                <c:pt idx="36">
                  <c:v>0.29499999999999998</c:v>
                </c:pt>
                <c:pt idx="37">
                  <c:v>0.49299999999999999</c:v>
                </c:pt>
                <c:pt idx="38">
                  <c:v>0.42299999999999999</c:v>
                </c:pt>
                <c:pt idx="39">
                  <c:v>0.27900000000000003</c:v>
                </c:pt>
                <c:pt idx="40">
                  <c:v>0.36599999999999999</c:v>
                </c:pt>
                <c:pt idx="41">
                  <c:v>0.35199999999999998</c:v>
                </c:pt>
                <c:pt idx="42">
                  <c:v>0.29899999999999999</c:v>
                </c:pt>
                <c:pt idx="43">
                  <c:v>0.35299999999999998</c:v>
                </c:pt>
                <c:pt idx="44">
                  <c:v>0.42299999999999999</c:v>
                </c:pt>
                <c:pt idx="45">
                  <c:v>0.27100000000000002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National_pcon10_12_10_22a!$B$213</c:f>
              <c:strCache>
                <c:ptCount val="1"/>
                <c:pt idx="0">
                  <c:v>West Midlands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National_pcon10_12_10_22a!$G$213:$G$271</c:f>
              <c:numCache>
                <c:formatCode>0%</c:formatCode>
                <c:ptCount val="59"/>
                <c:pt idx="0">
                  <c:v>0.13</c:v>
                </c:pt>
                <c:pt idx="1">
                  <c:v>0.27</c:v>
                </c:pt>
                <c:pt idx="2">
                  <c:v>0.33</c:v>
                </c:pt>
                <c:pt idx="3">
                  <c:v>0.32</c:v>
                </c:pt>
                <c:pt idx="4">
                  <c:v>0.37</c:v>
                </c:pt>
                <c:pt idx="5">
                  <c:v>0.42</c:v>
                </c:pt>
                <c:pt idx="6">
                  <c:v>0.32</c:v>
                </c:pt>
                <c:pt idx="7">
                  <c:v>0.27</c:v>
                </c:pt>
                <c:pt idx="8">
                  <c:v>0.25</c:v>
                </c:pt>
                <c:pt idx="9">
                  <c:v>0.3</c:v>
                </c:pt>
                <c:pt idx="10">
                  <c:v>7.0000000000000007E-2</c:v>
                </c:pt>
                <c:pt idx="11">
                  <c:v>0.15</c:v>
                </c:pt>
                <c:pt idx="12">
                  <c:v>0.16</c:v>
                </c:pt>
                <c:pt idx="13">
                  <c:v>0.28000000000000003</c:v>
                </c:pt>
                <c:pt idx="14">
                  <c:v>0.17</c:v>
                </c:pt>
                <c:pt idx="15">
                  <c:v>0.23</c:v>
                </c:pt>
                <c:pt idx="16">
                  <c:v>0.25</c:v>
                </c:pt>
                <c:pt idx="17">
                  <c:v>0.2</c:v>
                </c:pt>
                <c:pt idx="18">
                  <c:v>0.2</c:v>
                </c:pt>
                <c:pt idx="19">
                  <c:v>0.12</c:v>
                </c:pt>
                <c:pt idx="20">
                  <c:v>0.05</c:v>
                </c:pt>
                <c:pt idx="21">
                  <c:v>0.1</c:v>
                </c:pt>
                <c:pt idx="22">
                  <c:v>0.09</c:v>
                </c:pt>
                <c:pt idx="23">
                  <c:v>0.17</c:v>
                </c:pt>
                <c:pt idx="24">
                  <c:v>0.1</c:v>
                </c:pt>
                <c:pt idx="25">
                  <c:v>0.16</c:v>
                </c:pt>
                <c:pt idx="26">
                  <c:v>0.1</c:v>
                </c:pt>
                <c:pt idx="27">
                  <c:v>0.1</c:v>
                </c:pt>
                <c:pt idx="28">
                  <c:v>0.13</c:v>
                </c:pt>
                <c:pt idx="29">
                  <c:v>0.17</c:v>
                </c:pt>
                <c:pt idx="30">
                  <c:v>0.16</c:v>
                </c:pt>
                <c:pt idx="31">
                  <c:v>0.11</c:v>
                </c:pt>
                <c:pt idx="32">
                  <c:v>0.11</c:v>
                </c:pt>
                <c:pt idx="33">
                  <c:v>7.0000000000000007E-2</c:v>
                </c:pt>
                <c:pt idx="34">
                  <c:v>0.09</c:v>
                </c:pt>
                <c:pt idx="35">
                  <c:v>0.1</c:v>
                </c:pt>
                <c:pt idx="36">
                  <c:v>0.09</c:v>
                </c:pt>
                <c:pt idx="37">
                  <c:v>0.26</c:v>
                </c:pt>
                <c:pt idx="38">
                  <c:v>0.25</c:v>
                </c:pt>
                <c:pt idx="39">
                  <c:v>0.21</c:v>
                </c:pt>
                <c:pt idx="40">
                  <c:v>0.06</c:v>
                </c:pt>
                <c:pt idx="41">
                  <c:v>0.16</c:v>
                </c:pt>
                <c:pt idx="42">
                  <c:v>7.0000000000000007E-2</c:v>
                </c:pt>
                <c:pt idx="43">
                  <c:v>7.0000000000000007E-2</c:v>
                </c:pt>
                <c:pt idx="44">
                  <c:v>0.16</c:v>
                </c:pt>
                <c:pt idx="45">
                  <c:v>0.26</c:v>
                </c:pt>
                <c:pt idx="46">
                  <c:v>0.15</c:v>
                </c:pt>
                <c:pt idx="47">
                  <c:v>0.32</c:v>
                </c:pt>
                <c:pt idx="48">
                  <c:v>0.28000000000000003</c:v>
                </c:pt>
                <c:pt idx="49">
                  <c:v>0.28999999999999998</c:v>
                </c:pt>
                <c:pt idx="50">
                  <c:v>0.11</c:v>
                </c:pt>
                <c:pt idx="51">
                  <c:v>0.26</c:v>
                </c:pt>
                <c:pt idx="52">
                  <c:v>0.28000000000000003</c:v>
                </c:pt>
                <c:pt idx="53">
                  <c:v>0.1</c:v>
                </c:pt>
                <c:pt idx="54">
                  <c:v>0.31</c:v>
                </c:pt>
                <c:pt idx="55">
                  <c:v>0.31</c:v>
                </c:pt>
                <c:pt idx="56">
                  <c:v>0.19</c:v>
                </c:pt>
                <c:pt idx="57">
                  <c:v>0.14000000000000001</c:v>
                </c:pt>
                <c:pt idx="58">
                  <c:v>0.16</c:v>
                </c:pt>
              </c:numCache>
            </c:numRef>
          </c:xVal>
          <c:yVal>
            <c:numRef>
              <c:f>National_pcon10_12_10_22a!$E$213:$E$271</c:f>
              <c:numCache>
                <c:formatCode>0%</c:formatCode>
                <c:ptCount val="59"/>
                <c:pt idx="0">
                  <c:v>0.34200000000000003</c:v>
                </c:pt>
                <c:pt idx="1">
                  <c:v>0.38600000000000001</c:v>
                </c:pt>
                <c:pt idx="2">
                  <c:v>0.20200000000000001</c:v>
                </c:pt>
                <c:pt idx="3">
                  <c:v>0.376</c:v>
                </c:pt>
                <c:pt idx="4">
                  <c:v>0.24</c:v>
                </c:pt>
                <c:pt idx="5">
                  <c:v>0.29799999999999999</c:v>
                </c:pt>
                <c:pt idx="6">
                  <c:v>0.219</c:v>
                </c:pt>
                <c:pt idx="7">
                  <c:v>0.35099999999999998</c:v>
                </c:pt>
                <c:pt idx="8">
                  <c:v>0.33300000000000002</c:v>
                </c:pt>
                <c:pt idx="9">
                  <c:v>0.24199999999999999</c:v>
                </c:pt>
                <c:pt idx="10">
                  <c:v>0.439</c:v>
                </c:pt>
                <c:pt idx="11">
                  <c:v>0.29499999999999998</c:v>
                </c:pt>
                <c:pt idx="12">
                  <c:v>0.246</c:v>
                </c:pt>
                <c:pt idx="13">
                  <c:v>0.26600000000000001</c:v>
                </c:pt>
                <c:pt idx="14">
                  <c:v>0.32400000000000001</c:v>
                </c:pt>
                <c:pt idx="15">
                  <c:v>0.38</c:v>
                </c:pt>
                <c:pt idx="16">
                  <c:v>0.25900000000000001</c:v>
                </c:pt>
                <c:pt idx="17">
                  <c:v>0.25700000000000001</c:v>
                </c:pt>
                <c:pt idx="18">
                  <c:v>0.29099999999999998</c:v>
                </c:pt>
                <c:pt idx="19">
                  <c:v>0.33100000000000002</c:v>
                </c:pt>
                <c:pt idx="20">
                  <c:v>0.496</c:v>
                </c:pt>
                <c:pt idx="21">
                  <c:v>0.40500000000000003</c:v>
                </c:pt>
                <c:pt idx="22">
                  <c:v>0.36899999999999999</c:v>
                </c:pt>
                <c:pt idx="23">
                  <c:v>0.33900000000000002</c:v>
                </c:pt>
                <c:pt idx="24">
                  <c:v>0.38800000000000001</c:v>
                </c:pt>
                <c:pt idx="25">
                  <c:v>0.33400000000000002</c:v>
                </c:pt>
                <c:pt idx="26">
                  <c:v>0.39800000000000002</c:v>
                </c:pt>
                <c:pt idx="27">
                  <c:v>0.35699999999999998</c:v>
                </c:pt>
                <c:pt idx="28">
                  <c:v>0.27300000000000002</c:v>
                </c:pt>
                <c:pt idx="29">
                  <c:v>0.27800000000000002</c:v>
                </c:pt>
                <c:pt idx="30">
                  <c:v>0.30199999999999999</c:v>
                </c:pt>
                <c:pt idx="31">
                  <c:v>0.35599999999999998</c:v>
                </c:pt>
                <c:pt idx="32">
                  <c:v>0.376</c:v>
                </c:pt>
                <c:pt idx="33">
                  <c:v>0.498</c:v>
                </c:pt>
                <c:pt idx="34">
                  <c:v>0.38600000000000001</c:v>
                </c:pt>
                <c:pt idx="35">
                  <c:v>0.376</c:v>
                </c:pt>
                <c:pt idx="36">
                  <c:v>0.35799999999999998</c:v>
                </c:pt>
                <c:pt idx="37">
                  <c:v>0.214</c:v>
                </c:pt>
                <c:pt idx="38">
                  <c:v>0.20499999999999999</c:v>
                </c:pt>
                <c:pt idx="39">
                  <c:v>0.23400000000000001</c:v>
                </c:pt>
                <c:pt idx="40">
                  <c:v>0.433</c:v>
                </c:pt>
                <c:pt idx="41">
                  <c:v>0.317</c:v>
                </c:pt>
                <c:pt idx="42">
                  <c:v>0.49099999999999999</c:v>
                </c:pt>
                <c:pt idx="43">
                  <c:v>0.53300000000000003</c:v>
                </c:pt>
                <c:pt idx="44">
                  <c:v>0.27800000000000002</c:v>
                </c:pt>
                <c:pt idx="45">
                  <c:v>0.22</c:v>
                </c:pt>
                <c:pt idx="46">
                  <c:v>0.33100000000000002</c:v>
                </c:pt>
                <c:pt idx="47">
                  <c:v>0.19500000000000001</c:v>
                </c:pt>
                <c:pt idx="48">
                  <c:v>0.30499999999999999</c:v>
                </c:pt>
                <c:pt idx="49">
                  <c:v>0.28499999999999998</c:v>
                </c:pt>
                <c:pt idx="50">
                  <c:v>0.40200000000000002</c:v>
                </c:pt>
                <c:pt idx="51">
                  <c:v>0.28899999999999998</c:v>
                </c:pt>
                <c:pt idx="52">
                  <c:v>0.221</c:v>
                </c:pt>
                <c:pt idx="53">
                  <c:v>0.44500000000000001</c:v>
                </c:pt>
                <c:pt idx="54">
                  <c:v>0.23300000000000001</c:v>
                </c:pt>
                <c:pt idx="55">
                  <c:v>0.247</c:v>
                </c:pt>
                <c:pt idx="56">
                  <c:v>0.42299999999999999</c:v>
                </c:pt>
                <c:pt idx="57">
                  <c:v>0.33400000000000002</c:v>
                </c:pt>
                <c:pt idx="58">
                  <c:v>0.29399999999999998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National_pcon10_12_10_22a!$B$272</c:f>
              <c:strCache>
                <c:ptCount val="1"/>
                <c:pt idx="0">
                  <c:v>East of England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National_pcon10_12_10_22a!$G$272:$G$329</c:f>
              <c:numCache>
                <c:formatCode>0%</c:formatCode>
                <c:ptCount val="58"/>
                <c:pt idx="0">
                  <c:v>0.23</c:v>
                </c:pt>
                <c:pt idx="1">
                  <c:v>0.24</c:v>
                </c:pt>
                <c:pt idx="2">
                  <c:v>0.15</c:v>
                </c:pt>
                <c:pt idx="3">
                  <c:v>0.12</c:v>
                </c:pt>
                <c:pt idx="4">
                  <c:v>0.12</c:v>
                </c:pt>
                <c:pt idx="5">
                  <c:v>0.19</c:v>
                </c:pt>
                <c:pt idx="6">
                  <c:v>0.12</c:v>
                </c:pt>
                <c:pt idx="7">
                  <c:v>0.18</c:v>
                </c:pt>
                <c:pt idx="8">
                  <c:v>0.17</c:v>
                </c:pt>
                <c:pt idx="9">
                  <c:v>0.12</c:v>
                </c:pt>
                <c:pt idx="10">
                  <c:v>0.15</c:v>
                </c:pt>
                <c:pt idx="11">
                  <c:v>0.32</c:v>
                </c:pt>
                <c:pt idx="12">
                  <c:v>0.21</c:v>
                </c:pt>
                <c:pt idx="13">
                  <c:v>0.17</c:v>
                </c:pt>
                <c:pt idx="14">
                  <c:v>0.25</c:v>
                </c:pt>
                <c:pt idx="15">
                  <c:v>0.22</c:v>
                </c:pt>
                <c:pt idx="16">
                  <c:v>0.15</c:v>
                </c:pt>
                <c:pt idx="17">
                  <c:v>0.19</c:v>
                </c:pt>
                <c:pt idx="18">
                  <c:v>0.1</c:v>
                </c:pt>
                <c:pt idx="19">
                  <c:v>0.14000000000000001</c:v>
                </c:pt>
                <c:pt idx="20">
                  <c:v>0.09</c:v>
                </c:pt>
                <c:pt idx="21">
                  <c:v>0.13</c:v>
                </c:pt>
                <c:pt idx="22">
                  <c:v>0.22</c:v>
                </c:pt>
                <c:pt idx="23">
                  <c:v>0.25</c:v>
                </c:pt>
                <c:pt idx="24">
                  <c:v>0.28000000000000003</c:v>
                </c:pt>
                <c:pt idx="25">
                  <c:v>0.12</c:v>
                </c:pt>
                <c:pt idx="26">
                  <c:v>0.09</c:v>
                </c:pt>
                <c:pt idx="27">
                  <c:v>0.14000000000000001</c:v>
                </c:pt>
                <c:pt idx="28">
                  <c:v>0.11</c:v>
                </c:pt>
                <c:pt idx="29">
                  <c:v>0.2</c:v>
                </c:pt>
                <c:pt idx="30">
                  <c:v>0.13</c:v>
                </c:pt>
                <c:pt idx="31">
                  <c:v>0.17</c:v>
                </c:pt>
                <c:pt idx="32">
                  <c:v>0.17</c:v>
                </c:pt>
                <c:pt idx="33">
                  <c:v>0.21</c:v>
                </c:pt>
                <c:pt idx="34">
                  <c:v>0.21</c:v>
                </c:pt>
                <c:pt idx="35">
                  <c:v>0.28000000000000003</c:v>
                </c:pt>
                <c:pt idx="36">
                  <c:v>0.26</c:v>
                </c:pt>
                <c:pt idx="37">
                  <c:v>0.11</c:v>
                </c:pt>
                <c:pt idx="38">
                  <c:v>0.28000000000000003</c:v>
                </c:pt>
                <c:pt idx="39">
                  <c:v>0.1</c:v>
                </c:pt>
                <c:pt idx="40">
                  <c:v>0.24</c:v>
                </c:pt>
                <c:pt idx="41">
                  <c:v>0.09</c:v>
                </c:pt>
                <c:pt idx="42">
                  <c:v>0.11</c:v>
                </c:pt>
                <c:pt idx="43">
                  <c:v>0.12</c:v>
                </c:pt>
                <c:pt idx="44">
                  <c:v>0.13</c:v>
                </c:pt>
                <c:pt idx="45">
                  <c:v>0.18</c:v>
                </c:pt>
                <c:pt idx="46">
                  <c:v>0.1</c:v>
                </c:pt>
                <c:pt idx="47">
                  <c:v>0.18</c:v>
                </c:pt>
                <c:pt idx="48">
                  <c:v>0.17</c:v>
                </c:pt>
                <c:pt idx="49">
                  <c:v>0.11</c:v>
                </c:pt>
                <c:pt idx="50">
                  <c:v>0.19</c:v>
                </c:pt>
                <c:pt idx="51">
                  <c:v>0.14000000000000001</c:v>
                </c:pt>
                <c:pt idx="52">
                  <c:v>0.24</c:v>
                </c:pt>
                <c:pt idx="53">
                  <c:v>0.15</c:v>
                </c:pt>
                <c:pt idx="54">
                  <c:v>0.23</c:v>
                </c:pt>
                <c:pt idx="55">
                  <c:v>0.16</c:v>
                </c:pt>
                <c:pt idx="56">
                  <c:v>0.14000000000000001</c:v>
                </c:pt>
                <c:pt idx="57">
                  <c:v>0.14000000000000001</c:v>
                </c:pt>
              </c:numCache>
            </c:numRef>
          </c:xVal>
          <c:yVal>
            <c:numRef>
              <c:f>National_pcon10_12_10_22a!$E$272:$E$329</c:f>
              <c:numCache>
                <c:formatCode>0%</c:formatCode>
                <c:ptCount val="58"/>
                <c:pt idx="0">
                  <c:v>0.26800000000000002</c:v>
                </c:pt>
                <c:pt idx="1">
                  <c:v>0.33</c:v>
                </c:pt>
                <c:pt idx="2">
                  <c:v>0.28599999999999998</c:v>
                </c:pt>
                <c:pt idx="3">
                  <c:v>0.439</c:v>
                </c:pt>
                <c:pt idx="4">
                  <c:v>0.31900000000000001</c:v>
                </c:pt>
                <c:pt idx="5">
                  <c:v>0.31900000000000001</c:v>
                </c:pt>
                <c:pt idx="6">
                  <c:v>0.372</c:v>
                </c:pt>
                <c:pt idx="7">
                  <c:v>0.45900000000000002</c:v>
                </c:pt>
                <c:pt idx="8">
                  <c:v>0.246</c:v>
                </c:pt>
                <c:pt idx="9">
                  <c:v>0.38500000000000001</c:v>
                </c:pt>
                <c:pt idx="10">
                  <c:v>0.38400000000000001</c:v>
                </c:pt>
                <c:pt idx="11">
                  <c:v>0.21299999999999999</c:v>
                </c:pt>
                <c:pt idx="12">
                  <c:v>0.316</c:v>
                </c:pt>
                <c:pt idx="13">
                  <c:v>0.39100000000000001</c:v>
                </c:pt>
                <c:pt idx="14">
                  <c:v>0.19700000000000001</c:v>
                </c:pt>
                <c:pt idx="15">
                  <c:v>0.22900000000000001</c:v>
                </c:pt>
                <c:pt idx="16">
                  <c:v>0.33500000000000002</c:v>
                </c:pt>
                <c:pt idx="17">
                  <c:v>0.33300000000000002</c:v>
                </c:pt>
                <c:pt idx="18">
                  <c:v>0.47</c:v>
                </c:pt>
                <c:pt idx="19">
                  <c:v>0.46800000000000003</c:v>
                </c:pt>
                <c:pt idx="20">
                  <c:v>0.56000000000000005</c:v>
                </c:pt>
                <c:pt idx="21">
                  <c:v>0.34899999999999998</c:v>
                </c:pt>
                <c:pt idx="22">
                  <c:v>0.27200000000000002</c:v>
                </c:pt>
                <c:pt idx="23">
                  <c:v>0.36</c:v>
                </c:pt>
                <c:pt idx="24">
                  <c:v>0.312</c:v>
                </c:pt>
                <c:pt idx="25">
                  <c:v>0.34599999999999997</c:v>
                </c:pt>
                <c:pt idx="26">
                  <c:v>0.41199999999999998</c:v>
                </c:pt>
                <c:pt idx="27">
                  <c:v>0.311</c:v>
                </c:pt>
                <c:pt idx="28">
                  <c:v>0.41099999999999998</c:v>
                </c:pt>
                <c:pt idx="29">
                  <c:v>0.222</c:v>
                </c:pt>
                <c:pt idx="30">
                  <c:v>0.41199999999999998</c:v>
                </c:pt>
                <c:pt idx="31">
                  <c:v>0.29599999999999999</c:v>
                </c:pt>
                <c:pt idx="32">
                  <c:v>0.32200000000000001</c:v>
                </c:pt>
                <c:pt idx="33">
                  <c:v>0.254</c:v>
                </c:pt>
                <c:pt idx="34">
                  <c:v>0.219</c:v>
                </c:pt>
                <c:pt idx="35">
                  <c:v>0.28999999999999998</c:v>
                </c:pt>
                <c:pt idx="36">
                  <c:v>0.26800000000000002</c:v>
                </c:pt>
                <c:pt idx="37">
                  <c:v>0.308</c:v>
                </c:pt>
                <c:pt idx="38">
                  <c:v>0.26</c:v>
                </c:pt>
                <c:pt idx="39">
                  <c:v>0.45800000000000002</c:v>
                </c:pt>
                <c:pt idx="40">
                  <c:v>0.21</c:v>
                </c:pt>
                <c:pt idx="41">
                  <c:v>0.49099999999999999</c:v>
                </c:pt>
                <c:pt idx="42">
                  <c:v>0.38500000000000001</c:v>
                </c:pt>
                <c:pt idx="43">
                  <c:v>0.36099999999999999</c:v>
                </c:pt>
                <c:pt idx="44">
                  <c:v>0.36799999999999999</c:v>
                </c:pt>
                <c:pt idx="45">
                  <c:v>0.30499999999999999</c:v>
                </c:pt>
                <c:pt idx="46">
                  <c:v>0.52100000000000002</c:v>
                </c:pt>
                <c:pt idx="47">
                  <c:v>0.23499999999999999</c:v>
                </c:pt>
                <c:pt idx="48">
                  <c:v>0.34200000000000003</c:v>
                </c:pt>
                <c:pt idx="49">
                  <c:v>0.496</c:v>
                </c:pt>
                <c:pt idx="50">
                  <c:v>0.28100000000000003</c:v>
                </c:pt>
                <c:pt idx="51">
                  <c:v>0.37</c:v>
                </c:pt>
                <c:pt idx="52">
                  <c:v>0.217</c:v>
                </c:pt>
                <c:pt idx="53">
                  <c:v>0.42299999999999999</c:v>
                </c:pt>
                <c:pt idx="54">
                  <c:v>0.23400000000000001</c:v>
                </c:pt>
                <c:pt idx="55">
                  <c:v>0.373</c:v>
                </c:pt>
                <c:pt idx="56">
                  <c:v>0.27100000000000002</c:v>
                </c:pt>
                <c:pt idx="57">
                  <c:v>0.33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National_pcon10_12_10_22a!$B$330</c:f>
              <c:strCache>
                <c:ptCount val="1"/>
                <c:pt idx="0">
                  <c:v>London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National_pcon10_12_10_22a!$G$330:$G$402</c:f>
              <c:numCache>
                <c:formatCode>0%</c:formatCode>
                <c:ptCount val="73"/>
                <c:pt idx="0">
                  <c:v>0.31</c:v>
                </c:pt>
                <c:pt idx="1">
                  <c:v>0.16</c:v>
                </c:pt>
                <c:pt idx="2">
                  <c:v>0.06</c:v>
                </c:pt>
                <c:pt idx="3">
                  <c:v>0.28000000000000003</c:v>
                </c:pt>
                <c:pt idx="4">
                  <c:v>0.42</c:v>
                </c:pt>
                <c:pt idx="5">
                  <c:v>0.16</c:v>
                </c:pt>
                <c:pt idx="6">
                  <c:v>0.32</c:v>
                </c:pt>
                <c:pt idx="7">
                  <c:v>0.19</c:v>
                </c:pt>
                <c:pt idx="8">
                  <c:v>0.19</c:v>
                </c:pt>
                <c:pt idx="9">
                  <c:v>0.16</c:v>
                </c:pt>
                <c:pt idx="10">
                  <c:v>0.26</c:v>
                </c:pt>
                <c:pt idx="11">
                  <c:v>0.16</c:v>
                </c:pt>
                <c:pt idx="12">
                  <c:v>0.16</c:v>
                </c:pt>
                <c:pt idx="13">
                  <c:v>0.18</c:v>
                </c:pt>
                <c:pt idx="14">
                  <c:v>0.15</c:v>
                </c:pt>
                <c:pt idx="15">
                  <c:v>0.2</c:v>
                </c:pt>
                <c:pt idx="16">
                  <c:v>0.25</c:v>
                </c:pt>
                <c:pt idx="17">
                  <c:v>0.25</c:v>
                </c:pt>
                <c:pt idx="18">
                  <c:v>0.12</c:v>
                </c:pt>
                <c:pt idx="19">
                  <c:v>0.26</c:v>
                </c:pt>
                <c:pt idx="20">
                  <c:v>0.2</c:v>
                </c:pt>
                <c:pt idx="21">
                  <c:v>0.21</c:v>
                </c:pt>
                <c:pt idx="22">
                  <c:v>0.23</c:v>
                </c:pt>
                <c:pt idx="23">
                  <c:v>0.23</c:v>
                </c:pt>
                <c:pt idx="24">
                  <c:v>0.31</c:v>
                </c:pt>
                <c:pt idx="25">
                  <c:v>0.37</c:v>
                </c:pt>
                <c:pt idx="26">
                  <c:v>0.18</c:v>
                </c:pt>
                <c:pt idx="27">
                  <c:v>0.31</c:v>
                </c:pt>
                <c:pt idx="28">
                  <c:v>0.16</c:v>
                </c:pt>
                <c:pt idx="29">
                  <c:v>0.25</c:v>
                </c:pt>
                <c:pt idx="30">
                  <c:v>0.24</c:v>
                </c:pt>
                <c:pt idx="31">
                  <c:v>0.14000000000000001</c:v>
                </c:pt>
                <c:pt idx="32">
                  <c:v>0.27</c:v>
                </c:pt>
                <c:pt idx="33">
                  <c:v>0.25</c:v>
                </c:pt>
                <c:pt idx="34">
                  <c:v>0.37</c:v>
                </c:pt>
                <c:pt idx="35">
                  <c:v>0.28999999999999998</c:v>
                </c:pt>
                <c:pt idx="36">
                  <c:v>0.24</c:v>
                </c:pt>
                <c:pt idx="37">
                  <c:v>0.18</c:v>
                </c:pt>
                <c:pt idx="38">
                  <c:v>0.19</c:v>
                </c:pt>
                <c:pt idx="39">
                  <c:v>0.27</c:v>
                </c:pt>
                <c:pt idx="40">
                  <c:v>0.22</c:v>
                </c:pt>
                <c:pt idx="41">
                  <c:v>0.33</c:v>
                </c:pt>
                <c:pt idx="42">
                  <c:v>0.14000000000000001</c:v>
                </c:pt>
                <c:pt idx="43">
                  <c:v>0.21</c:v>
                </c:pt>
                <c:pt idx="44">
                  <c:v>0.18</c:v>
                </c:pt>
                <c:pt idx="45">
                  <c:v>0.27</c:v>
                </c:pt>
                <c:pt idx="46">
                  <c:v>0.32</c:v>
                </c:pt>
                <c:pt idx="47">
                  <c:v>0.37</c:v>
                </c:pt>
                <c:pt idx="48">
                  <c:v>0.2</c:v>
                </c:pt>
                <c:pt idx="49">
                  <c:v>0.12</c:v>
                </c:pt>
                <c:pt idx="50">
                  <c:v>0.23</c:v>
                </c:pt>
                <c:pt idx="51">
                  <c:v>0.25</c:v>
                </c:pt>
                <c:pt idx="52">
                  <c:v>0.26</c:v>
                </c:pt>
                <c:pt idx="53">
                  <c:v>0.24</c:v>
                </c:pt>
                <c:pt idx="54">
                  <c:v>0.21</c:v>
                </c:pt>
                <c:pt idx="55">
                  <c:v>0.09</c:v>
                </c:pt>
                <c:pt idx="56">
                  <c:v>0.11</c:v>
                </c:pt>
                <c:pt idx="57">
                  <c:v>0.41</c:v>
                </c:pt>
                <c:pt idx="58">
                  <c:v>0.16</c:v>
                </c:pt>
                <c:pt idx="59">
                  <c:v>7.0000000000000007E-2</c:v>
                </c:pt>
                <c:pt idx="60">
                  <c:v>0.14000000000000001</c:v>
                </c:pt>
                <c:pt idx="61">
                  <c:v>0.08</c:v>
                </c:pt>
                <c:pt idx="62">
                  <c:v>0.23</c:v>
                </c:pt>
                <c:pt idx="63">
                  <c:v>0.09</c:v>
                </c:pt>
                <c:pt idx="64">
                  <c:v>0.16</c:v>
                </c:pt>
                <c:pt idx="65">
                  <c:v>0.36</c:v>
                </c:pt>
                <c:pt idx="66">
                  <c:v>7.0000000000000007E-2</c:v>
                </c:pt>
                <c:pt idx="67">
                  <c:v>0.16</c:v>
                </c:pt>
                <c:pt idx="68">
                  <c:v>0.28999999999999998</c:v>
                </c:pt>
                <c:pt idx="69">
                  <c:v>0.28999999999999998</c:v>
                </c:pt>
                <c:pt idx="70">
                  <c:v>0.33</c:v>
                </c:pt>
                <c:pt idx="71">
                  <c:v>0.36</c:v>
                </c:pt>
                <c:pt idx="72">
                  <c:v>0.06</c:v>
                </c:pt>
              </c:numCache>
            </c:numRef>
          </c:xVal>
          <c:yVal>
            <c:numRef>
              <c:f>National_pcon10_12_10_22a!$E$330:$E$402</c:f>
              <c:numCache>
                <c:formatCode>0%</c:formatCode>
                <c:ptCount val="73"/>
                <c:pt idx="0">
                  <c:v>0.28599999999999998</c:v>
                </c:pt>
                <c:pt idx="1">
                  <c:v>0.43099999999999999</c:v>
                </c:pt>
                <c:pt idx="2">
                  <c:v>0.498</c:v>
                </c:pt>
                <c:pt idx="3">
                  <c:v>0.314</c:v>
                </c:pt>
                <c:pt idx="4">
                  <c:v>0.32100000000000001</c:v>
                </c:pt>
                <c:pt idx="5">
                  <c:v>0.28499999999999998</c:v>
                </c:pt>
                <c:pt idx="6">
                  <c:v>0.44800000000000001</c:v>
                </c:pt>
                <c:pt idx="7">
                  <c:v>0.59599999999999997</c:v>
                </c:pt>
                <c:pt idx="8">
                  <c:v>0.52500000000000002</c:v>
                </c:pt>
                <c:pt idx="9">
                  <c:v>0.42399999999999999</c:v>
                </c:pt>
                <c:pt idx="10">
                  <c:v>0.35899999999999999</c:v>
                </c:pt>
                <c:pt idx="11">
                  <c:v>0.35399999999999998</c:v>
                </c:pt>
                <c:pt idx="12">
                  <c:v>0.55500000000000005</c:v>
                </c:pt>
                <c:pt idx="13">
                  <c:v>0.42299999999999999</c:v>
                </c:pt>
                <c:pt idx="14">
                  <c:v>0.57699999999999996</c:v>
                </c:pt>
                <c:pt idx="15">
                  <c:v>0.73299999999999998</c:v>
                </c:pt>
                <c:pt idx="16">
                  <c:v>0.32600000000000001</c:v>
                </c:pt>
                <c:pt idx="17">
                  <c:v>0.42899999999999999</c:v>
                </c:pt>
                <c:pt idx="18">
                  <c:v>0.50900000000000001</c:v>
                </c:pt>
                <c:pt idx="19">
                  <c:v>0.25600000000000001</c:v>
                </c:pt>
                <c:pt idx="20">
                  <c:v>0.42</c:v>
                </c:pt>
                <c:pt idx="21">
                  <c:v>0.59899999999999998</c:v>
                </c:pt>
                <c:pt idx="22">
                  <c:v>0.46500000000000002</c:v>
                </c:pt>
                <c:pt idx="23">
                  <c:v>0.498</c:v>
                </c:pt>
                <c:pt idx="24">
                  <c:v>0.41</c:v>
                </c:pt>
                <c:pt idx="25">
                  <c:v>0.38100000000000001</c:v>
                </c:pt>
                <c:pt idx="26">
                  <c:v>0.30499999999999999</c:v>
                </c:pt>
                <c:pt idx="27">
                  <c:v>0.376</c:v>
                </c:pt>
                <c:pt idx="28">
                  <c:v>0.59599999999999997</c:v>
                </c:pt>
                <c:pt idx="29">
                  <c:v>0.30299999999999999</c:v>
                </c:pt>
                <c:pt idx="30">
                  <c:v>0.379</c:v>
                </c:pt>
                <c:pt idx="31">
                  <c:v>0.59799999999999998</c:v>
                </c:pt>
                <c:pt idx="32">
                  <c:v>0.33700000000000002</c:v>
                </c:pt>
                <c:pt idx="33">
                  <c:v>0.28699999999999998</c:v>
                </c:pt>
                <c:pt idx="34">
                  <c:v>0.33800000000000002</c:v>
                </c:pt>
                <c:pt idx="35">
                  <c:v>0.41599999999999998</c:v>
                </c:pt>
                <c:pt idx="36">
                  <c:v>0.54700000000000004</c:v>
                </c:pt>
                <c:pt idx="37">
                  <c:v>0.625</c:v>
                </c:pt>
                <c:pt idx="38">
                  <c:v>0.60099999999999998</c:v>
                </c:pt>
                <c:pt idx="39">
                  <c:v>0.35899999999999999</c:v>
                </c:pt>
                <c:pt idx="40">
                  <c:v>0.51700000000000002</c:v>
                </c:pt>
                <c:pt idx="41">
                  <c:v>0.438</c:v>
                </c:pt>
                <c:pt idx="42">
                  <c:v>0.32200000000000001</c:v>
                </c:pt>
                <c:pt idx="43">
                  <c:v>0.504</c:v>
                </c:pt>
                <c:pt idx="44">
                  <c:v>0.51200000000000001</c:v>
                </c:pt>
                <c:pt idx="45">
                  <c:v>0.57499999999999996</c:v>
                </c:pt>
                <c:pt idx="46">
                  <c:v>0.376</c:v>
                </c:pt>
                <c:pt idx="47">
                  <c:v>0.371</c:v>
                </c:pt>
                <c:pt idx="48">
                  <c:v>0.58599999999999997</c:v>
                </c:pt>
                <c:pt idx="49">
                  <c:v>0.504</c:v>
                </c:pt>
                <c:pt idx="50">
                  <c:v>0.35499999999999998</c:v>
                </c:pt>
                <c:pt idx="51">
                  <c:v>0.35899999999999999</c:v>
                </c:pt>
                <c:pt idx="52">
                  <c:v>0.377</c:v>
                </c:pt>
                <c:pt idx="53">
                  <c:v>0.436</c:v>
                </c:pt>
                <c:pt idx="54">
                  <c:v>0.35599999999999998</c:v>
                </c:pt>
                <c:pt idx="55">
                  <c:v>0.36399999999999999</c:v>
                </c:pt>
                <c:pt idx="56">
                  <c:v>0.39900000000000002</c:v>
                </c:pt>
                <c:pt idx="57">
                  <c:v>0.32300000000000001</c:v>
                </c:pt>
                <c:pt idx="58">
                  <c:v>0.48799999999999999</c:v>
                </c:pt>
                <c:pt idx="59">
                  <c:v>0.66700000000000004</c:v>
                </c:pt>
                <c:pt idx="60">
                  <c:v>0.3</c:v>
                </c:pt>
                <c:pt idx="61">
                  <c:v>0.58399999999999996</c:v>
                </c:pt>
                <c:pt idx="62">
                  <c:v>0.41299999999999998</c:v>
                </c:pt>
                <c:pt idx="63">
                  <c:v>0.47499999999999998</c:v>
                </c:pt>
                <c:pt idx="64">
                  <c:v>0.49199999999999999</c:v>
                </c:pt>
                <c:pt idx="65">
                  <c:v>0.34200000000000003</c:v>
                </c:pt>
                <c:pt idx="66">
                  <c:v>0.58499999999999996</c:v>
                </c:pt>
                <c:pt idx="67">
                  <c:v>0.378</c:v>
                </c:pt>
                <c:pt idx="68">
                  <c:v>0.34300000000000003</c:v>
                </c:pt>
                <c:pt idx="69">
                  <c:v>0.38400000000000001</c:v>
                </c:pt>
                <c:pt idx="70">
                  <c:v>0.379</c:v>
                </c:pt>
                <c:pt idx="71">
                  <c:v>0.48499999999999999</c:v>
                </c:pt>
                <c:pt idx="72">
                  <c:v>0.64900000000000002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National_pcon10_12_10_22a!$B$403</c:f>
              <c:strCache>
                <c:ptCount val="1"/>
                <c:pt idx="0">
                  <c:v>South East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National_pcon10_12_10_22a!$G$403:$G$486</c:f>
              <c:numCache>
                <c:formatCode>0%</c:formatCode>
                <c:ptCount val="84"/>
                <c:pt idx="0">
                  <c:v>0.15</c:v>
                </c:pt>
                <c:pt idx="1">
                  <c:v>0.12</c:v>
                </c:pt>
                <c:pt idx="2">
                  <c:v>0.19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0.17</c:v>
                </c:pt>
                <c:pt idx="6">
                  <c:v>0.11</c:v>
                </c:pt>
                <c:pt idx="7">
                  <c:v>0.18</c:v>
                </c:pt>
                <c:pt idx="8">
                  <c:v>0.21</c:v>
                </c:pt>
                <c:pt idx="9">
                  <c:v>0.14000000000000001</c:v>
                </c:pt>
                <c:pt idx="10">
                  <c:v>0.3</c:v>
                </c:pt>
                <c:pt idx="11">
                  <c:v>0.19</c:v>
                </c:pt>
                <c:pt idx="12">
                  <c:v>0.09</c:v>
                </c:pt>
                <c:pt idx="13">
                  <c:v>0.2</c:v>
                </c:pt>
                <c:pt idx="14">
                  <c:v>0.24</c:v>
                </c:pt>
                <c:pt idx="15">
                  <c:v>0.1</c:v>
                </c:pt>
                <c:pt idx="16">
                  <c:v>0.14000000000000001</c:v>
                </c:pt>
                <c:pt idx="17">
                  <c:v>0.21</c:v>
                </c:pt>
                <c:pt idx="18">
                  <c:v>0.19</c:v>
                </c:pt>
                <c:pt idx="19">
                  <c:v>0.23</c:v>
                </c:pt>
                <c:pt idx="20">
                  <c:v>0.12</c:v>
                </c:pt>
                <c:pt idx="21">
                  <c:v>0.13</c:v>
                </c:pt>
                <c:pt idx="22">
                  <c:v>0.17</c:v>
                </c:pt>
                <c:pt idx="23">
                  <c:v>0.22</c:v>
                </c:pt>
                <c:pt idx="24">
                  <c:v>0.15</c:v>
                </c:pt>
                <c:pt idx="25">
                  <c:v>0.11</c:v>
                </c:pt>
                <c:pt idx="26">
                  <c:v>0.12</c:v>
                </c:pt>
                <c:pt idx="27">
                  <c:v>0.12</c:v>
                </c:pt>
                <c:pt idx="28">
                  <c:v>0.19</c:v>
                </c:pt>
                <c:pt idx="29">
                  <c:v>0.23</c:v>
                </c:pt>
                <c:pt idx="30">
                  <c:v>0.23</c:v>
                </c:pt>
                <c:pt idx="31">
                  <c:v>0.19</c:v>
                </c:pt>
                <c:pt idx="32">
                  <c:v>0.22</c:v>
                </c:pt>
                <c:pt idx="33">
                  <c:v>0.13</c:v>
                </c:pt>
                <c:pt idx="34">
                  <c:v>0.3</c:v>
                </c:pt>
                <c:pt idx="35">
                  <c:v>0.26</c:v>
                </c:pt>
                <c:pt idx="36">
                  <c:v>0.09</c:v>
                </c:pt>
                <c:pt idx="37">
                  <c:v>0.11</c:v>
                </c:pt>
                <c:pt idx="38">
                  <c:v>0.19</c:v>
                </c:pt>
                <c:pt idx="39">
                  <c:v>0.23</c:v>
                </c:pt>
                <c:pt idx="40">
                  <c:v>0.17</c:v>
                </c:pt>
                <c:pt idx="41">
                  <c:v>0.11</c:v>
                </c:pt>
                <c:pt idx="42">
                  <c:v>0.15</c:v>
                </c:pt>
                <c:pt idx="43">
                  <c:v>0.13</c:v>
                </c:pt>
                <c:pt idx="44">
                  <c:v>0.1</c:v>
                </c:pt>
                <c:pt idx="45">
                  <c:v>0.23</c:v>
                </c:pt>
                <c:pt idx="46">
                  <c:v>0.22</c:v>
                </c:pt>
                <c:pt idx="47">
                  <c:v>0.1</c:v>
                </c:pt>
                <c:pt idx="48">
                  <c:v>0.16</c:v>
                </c:pt>
                <c:pt idx="49">
                  <c:v>0.14000000000000001</c:v>
                </c:pt>
                <c:pt idx="50">
                  <c:v>0.14000000000000001</c:v>
                </c:pt>
                <c:pt idx="51">
                  <c:v>0.09</c:v>
                </c:pt>
                <c:pt idx="52">
                  <c:v>0.25</c:v>
                </c:pt>
                <c:pt idx="53">
                  <c:v>0.13</c:v>
                </c:pt>
                <c:pt idx="54">
                  <c:v>0.27</c:v>
                </c:pt>
                <c:pt idx="55">
                  <c:v>0.12</c:v>
                </c:pt>
                <c:pt idx="56">
                  <c:v>0.23</c:v>
                </c:pt>
                <c:pt idx="57">
                  <c:v>0.32</c:v>
                </c:pt>
                <c:pt idx="58">
                  <c:v>0.19</c:v>
                </c:pt>
                <c:pt idx="59">
                  <c:v>0.22</c:v>
                </c:pt>
                <c:pt idx="60">
                  <c:v>0.13</c:v>
                </c:pt>
                <c:pt idx="61">
                  <c:v>0.2</c:v>
                </c:pt>
                <c:pt idx="62">
                  <c:v>0.14000000000000001</c:v>
                </c:pt>
                <c:pt idx="63">
                  <c:v>0.13</c:v>
                </c:pt>
                <c:pt idx="64">
                  <c:v>0.14000000000000001</c:v>
                </c:pt>
                <c:pt idx="65">
                  <c:v>0.26</c:v>
                </c:pt>
                <c:pt idx="66">
                  <c:v>0.25</c:v>
                </c:pt>
                <c:pt idx="67">
                  <c:v>0.26</c:v>
                </c:pt>
                <c:pt idx="68">
                  <c:v>0.1</c:v>
                </c:pt>
                <c:pt idx="69">
                  <c:v>0.28999999999999998</c:v>
                </c:pt>
                <c:pt idx="70">
                  <c:v>0.28000000000000003</c:v>
                </c:pt>
                <c:pt idx="71">
                  <c:v>0.16</c:v>
                </c:pt>
                <c:pt idx="72">
                  <c:v>0.12</c:v>
                </c:pt>
                <c:pt idx="73">
                  <c:v>0.14000000000000001</c:v>
                </c:pt>
                <c:pt idx="74">
                  <c:v>0.14000000000000001</c:v>
                </c:pt>
                <c:pt idx="75">
                  <c:v>0.12</c:v>
                </c:pt>
                <c:pt idx="76">
                  <c:v>0.12</c:v>
                </c:pt>
                <c:pt idx="77">
                  <c:v>0.1</c:v>
                </c:pt>
                <c:pt idx="78">
                  <c:v>0.11</c:v>
                </c:pt>
                <c:pt idx="79">
                  <c:v>0.1</c:v>
                </c:pt>
                <c:pt idx="80">
                  <c:v>0.14000000000000001</c:v>
                </c:pt>
                <c:pt idx="81">
                  <c:v>0.1</c:v>
                </c:pt>
                <c:pt idx="82">
                  <c:v>0.18</c:v>
                </c:pt>
                <c:pt idx="83">
                  <c:v>0.17</c:v>
                </c:pt>
              </c:numCache>
            </c:numRef>
          </c:xVal>
          <c:yVal>
            <c:numRef>
              <c:f>National_pcon10_12_10_22a!$E$403:$E$486</c:f>
              <c:numCache>
                <c:formatCode>0%</c:formatCode>
                <c:ptCount val="84"/>
                <c:pt idx="0">
                  <c:v>0.28699999999999998</c:v>
                </c:pt>
                <c:pt idx="1">
                  <c:v>0.41499999999999998</c:v>
                </c:pt>
                <c:pt idx="2">
                  <c:v>0.3</c:v>
                </c:pt>
                <c:pt idx="3">
                  <c:v>0.36699999999999999</c:v>
                </c:pt>
                <c:pt idx="4">
                  <c:v>0.311</c:v>
                </c:pt>
                <c:pt idx="5">
                  <c:v>0.31</c:v>
                </c:pt>
                <c:pt idx="6">
                  <c:v>0.54100000000000004</c:v>
                </c:pt>
                <c:pt idx="7">
                  <c:v>0.34699999999999998</c:v>
                </c:pt>
                <c:pt idx="8">
                  <c:v>0.22800000000000001</c:v>
                </c:pt>
                <c:pt idx="9">
                  <c:v>0.34799999999999998</c:v>
                </c:pt>
                <c:pt idx="10">
                  <c:v>0.21</c:v>
                </c:pt>
                <c:pt idx="11">
                  <c:v>0.36799999999999999</c:v>
                </c:pt>
                <c:pt idx="12">
                  <c:v>0.47599999999999998</c:v>
                </c:pt>
                <c:pt idx="13">
                  <c:v>0.39700000000000002</c:v>
                </c:pt>
                <c:pt idx="14">
                  <c:v>0.245</c:v>
                </c:pt>
                <c:pt idx="15">
                  <c:v>0.57499999999999996</c:v>
                </c:pt>
                <c:pt idx="16">
                  <c:v>0.38900000000000001</c:v>
                </c:pt>
                <c:pt idx="17">
                  <c:v>0.28100000000000003</c:v>
                </c:pt>
                <c:pt idx="18">
                  <c:v>0.309</c:v>
                </c:pt>
                <c:pt idx="19">
                  <c:v>0.28799999999999998</c:v>
                </c:pt>
                <c:pt idx="20">
                  <c:v>0.42899999999999999</c:v>
                </c:pt>
                <c:pt idx="21">
                  <c:v>0.42699999999999999</c:v>
                </c:pt>
                <c:pt idx="22">
                  <c:v>0.255</c:v>
                </c:pt>
                <c:pt idx="23">
                  <c:v>0.28699999999999998</c:v>
                </c:pt>
                <c:pt idx="24">
                  <c:v>0.29699999999999999</c:v>
                </c:pt>
                <c:pt idx="25">
                  <c:v>0.52500000000000002</c:v>
                </c:pt>
                <c:pt idx="26">
                  <c:v>0.56200000000000006</c:v>
                </c:pt>
                <c:pt idx="27">
                  <c:v>0.35099999999999998</c:v>
                </c:pt>
                <c:pt idx="28">
                  <c:v>0.32800000000000001</c:v>
                </c:pt>
                <c:pt idx="29">
                  <c:v>0.27900000000000003</c:v>
                </c:pt>
                <c:pt idx="30">
                  <c:v>0.28499999999999998</c:v>
                </c:pt>
                <c:pt idx="31">
                  <c:v>0.251</c:v>
                </c:pt>
                <c:pt idx="32">
                  <c:v>0.29799999999999999</c:v>
                </c:pt>
                <c:pt idx="33">
                  <c:v>0.502</c:v>
                </c:pt>
                <c:pt idx="34">
                  <c:v>0.22</c:v>
                </c:pt>
                <c:pt idx="35">
                  <c:v>0.218</c:v>
                </c:pt>
                <c:pt idx="36">
                  <c:v>0.47</c:v>
                </c:pt>
                <c:pt idx="37">
                  <c:v>0.437</c:v>
                </c:pt>
                <c:pt idx="38">
                  <c:v>0.35</c:v>
                </c:pt>
                <c:pt idx="39">
                  <c:v>0.27700000000000002</c:v>
                </c:pt>
                <c:pt idx="40">
                  <c:v>0.33200000000000002</c:v>
                </c:pt>
                <c:pt idx="41">
                  <c:v>0.496</c:v>
                </c:pt>
                <c:pt idx="42">
                  <c:v>0.39200000000000002</c:v>
                </c:pt>
                <c:pt idx="43">
                  <c:v>0.41099999999999998</c:v>
                </c:pt>
                <c:pt idx="44">
                  <c:v>0.41699999999999998</c:v>
                </c:pt>
                <c:pt idx="45">
                  <c:v>0.32400000000000001</c:v>
                </c:pt>
                <c:pt idx="46">
                  <c:v>0.33</c:v>
                </c:pt>
                <c:pt idx="47">
                  <c:v>0.56299999999999994</c:v>
                </c:pt>
                <c:pt idx="48">
                  <c:v>0.307</c:v>
                </c:pt>
                <c:pt idx="49">
                  <c:v>0.37</c:v>
                </c:pt>
                <c:pt idx="50">
                  <c:v>0.38900000000000001</c:v>
                </c:pt>
                <c:pt idx="51">
                  <c:v>0.50600000000000001</c:v>
                </c:pt>
                <c:pt idx="52">
                  <c:v>0.28100000000000003</c:v>
                </c:pt>
                <c:pt idx="53">
                  <c:v>0.34399999999999997</c:v>
                </c:pt>
                <c:pt idx="54">
                  <c:v>0.3</c:v>
                </c:pt>
                <c:pt idx="55">
                  <c:v>0.499</c:v>
                </c:pt>
                <c:pt idx="56">
                  <c:v>0.219</c:v>
                </c:pt>
                <c:pt idx="57">
                  <c:v>0.26300000000000001</c:v>
                </c:pt>
                <c:pt idx="58">
                  <c:v>0.36899999999999999</c:v>
                </c:pt>
                <c:pt idx="59">
                  <c:v>0.28699999999999998</c:v>
                </c:pt>
                <c:pt idx="60">
                  <c:v>0.47699999999999998</c:v>
                </c:pt>
                <c:pt idx="61">
                  <c:v>0.27900000000000003</c:v>
                </c:pt>
                <c:pt idx="62">
                  <c:v>0.441</c:v>
                </c:pt>
                <c:pt idx="63">
                  <c:v>0.434</c:v>
                </c:pt>
                <c:pt idx="64">
                  <c:v>0.42899999999999999</c:v>
                </c:pt>
                <c:pt idx="65">
                  <c:v>0.24</c:v>
                </c:pt>
                <c:pt idx="66">
                  <c:v>0.38600000000000001</c:v>
                </c:pt>
                <c:pt idx="67">
                  <c:v>0.32100000000000001</c:v>
                </c:pt>
                <c:pt idx="68">
                  <c:v>0.51500000000000001</c:v>
                </c:pt>
                <c:pt idx="69">
                  <c:v>0.20499999999999999</c:v>
                </c:pt>
                <c:pt idx="70">
                  <c:v>0.25900000000000001</c:v>
                </c:pt>
                <c:pt idx="71">
                  <c:v>0.313</c:v>
                </c:pt>
                <c:pt idx="72">
                  <c:v>0.42699999999999999</c:v>
                </c:pt>
                <c:pt idx="73">
                  <c:v>0.436</c:v>
                </c:pt>
                <c:pt idx="74">
                  <c:v>0.47499999999999998</c:v>
                </c:pt>
                <c:pt idx="75">
                  <c:v>0.40400000000000003</c:v>
                </c:pt>
                <c:pt idx="76">
                  <c:v>0.41099999999999998</c:v>
                </c:pt>
                <c:pt idx="77">
                  <c:v>0.54500000000000004</c:v>
                </c:pt>
                <c:pt idx="78">
                  <c:v>0.50700000000000001</c:v>
                </c:pt>
                <c:pt idx="79">
                  <c:v>0.38700000000000001</c:v>
                </c:pt>
                <c:pt idx="80">
                  <c:v>0.45500000000000002</c:v>
                </c:pt>
                <c:pt idx="81">
                  <c:v>0.48699999999999999</c:v>
                </c:pt>
                <c:pt idx="82">
                  <c:v>0.29899999999999999</c:v>
                </c:pt>
                <c:pt idx="83">
                  <c:v>0.41299999999999998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National_pcon10_12_10_22a!$B$487</c:f>
              <c:strCache>
                <c:ptCount val="1"/>
                <c:pt idx="0">
                  <c:v>South West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National_pcon10_12_10_22a!$G$487:$G$541</c:f>
              <c:numCache>
                <c:formatCode>0%</c:formatCode>
                <c:ptCount val="55"/>
                <c:pt idx="0">
                  <c:v>0.14000000000000001</c:v>
                </c:pt>
                <c:pt idx="1">
                  <c:v>0.18</c:v>
                </c:pt>
                <c:pt idx="2">
                  <c:v>0.22</c:v>
                </c:pt>
                <c:pt idx="3">
                  <c:v>0.18</c:v>
                </c:pt>
                <c:pt idx="4">
                  <c:v>0.21</c:v>
                </c:pt>
                <c:pt idx="5">
                  <c:v>0.23</c:v>
                </c:pt>
                <c:pt idx="6">
                  <c:v>0.28999999999999998</c:v>
                </c:pt>
                <c:pt idx="7">
                  <c:v>0.25</c:v>
                </c:pt>
                <c:pt idx="8">
                  <c:v>0.2</c:v>
                </c:pt>
                <c:pt idx="9">
                  <c:v>0.11</c:v>
                </c:pt>
                <c:pt idx="10">
                  <c:v>0.17</c:v>
                </c:pt>
                <c:pt idx="11">
                  <c:v>0.12</c:v>
                </c:pt>
                <c:pt idx="12">
                  <c:v>0.13</c:v>
                </c:pt>
                <c:pt idx="13">
                  <c:v>0.09</c:v>
                </c:pt>
                <c:pt idx="14">
                  <c:v>0.1</c:v>
                </c:pt>
                <c:pt idx="15">
                  <c:v>0.17</c:v>
                </c:pt>
                <c:pt idx="16">
                  <c:v>0.11</c:v>
                </c:pt>
                <c:pt idx="17">
                  <c:v>0.13</c:v>
                </c:pt>
                <c:pt idx="18">
                  <c:v>0.2</c:v>
                </c:pt>
                <c:pt idx="19">
                  <c:v>0.12</c:v>
                </c:pt>
                <c:pt idx="20">
                  <c:v>0.1</c:v>
                </c:pt>
                <c:pt idx="21">
                  <c:v>0.15</c:v>
                </c:pt>
                <c:pt idx="22">
                  <c:v>0.16</c:v>
                </c:pt>
                <c:pt idx="23">
                  <c:v>0.14000000000000001</c:v>
                </c:pt>
                <c:pt idx="24">
                  <c:v>0.1</c:v>
                </c:pt>
                <c:pt idx="25">
                  <c:v>0.1</c:v>
                </c:pt>
                <c:pt idx="26">
                  <c:v>7.0000000000000007E-2</c:v>
                </c:pt>
                <c:pt idx="27">
                  <c:v>0.15</c:v>
                </c:pt>
                <c:pt idx="28">
                  <c:v>0.08</c:v>
                </c:pt>
                <c:pt idx="29">
                  <c:v>0.25</c:v>
                </c:pt>
                <c:pt idx="30">
                  <c:v>0.25</c:v>
                </c:pt>
                <c:pt idx="31">
                  <c:v>0.16</c:v>
                </c:pt>
                <c:pt idx="32">
                  <c:v>0.1</c:v>
                </c:pt>
                <c:pt idx="33">
                  <c:v>0.11</c:v>
                </c:pt>
                <c:pt idx="34">
                  <c:v>0.17</c:v>
                </c:pt>
                <c:pt idx="35">
                  <c:v>0.15</c:v>
                </c:pt>
                <c:pt idx="36">
                  <c:v>0.18</c:v>
                </c:pt>
                <c:pt idx="37">
                  <c:v>0.08</c:v>
                </c:pt>
                <c:pt idx="38">
                  <c:v>0.14000000000000001</c:v>
                </c:pt>
                <c:pt idx="39">
                  <c:v>0.18</c:v>
                </c:pt>
                <c:pt idx="40">
                  <c:v>0.17</c:v>
                </c:pt>
                <c:pt idx="41">
                  <c:v>0.11</c:v>
                </c:pt>
                <c:pt idx="42">
                  <c:v>0.13</c:v>
                </c:pt>
                <c:pt idx="43">
                  <c:v>0.12</c:v>
                </c:pt>
                <c:pt idx="44">
                  <c:v>0.08</c:v>
                </c:pt>
                <c:pt idx="45">
                  <c:v>0.09</c:v>
                </c:pt>
                <c:pt idx="46">
                  <c:v>0.12</c:v>
                </c:pt>
                <c:pt idx="47">
                  <c:v>0.22</c:v>
                </c:pt>
                <c:pt idx="48">
                  <c:v>0.14000000000000001</c:v>
                </c:pt>
                <c:pt idx="49">
                  <c:v>0.18</c:v>
                </c:pt>
                <c:pt idx="50">
                  <c:v>0.15</c:v>
                </c:pt>
                <c:pt idx="51">
                  <c:v>0.12</c:v>
                </c:pt>
                <c:pt idx="52">
                  <c:v>0.11</c:v>
                </c:pt>
                <c:pt idx="53">
                  <c:v>0.2</c:v>
                </c:pt>
                <c:pt idx="54">
                  <c:v>0.13</c:v>
                </c:pt>
              </c:numCache>
            </c:numRef>
          </c:xVal>
          <c:yVal>
            <c:numRef>
              <c:f>National_pcon10_12_10_22a!$E$487:$E$541</c:f>
              <c:numCache>
                <c:formatCode>0%</c:formatCode>
                <c:ptCount val="55"/>
                <c:pt idx="0">
                  <c:v>0.41399999999999998</c:v>
                </c:pt>
                <c:pt idx="1">
                  <c:v>0.32500000000000001</c:v>
                </c:pt>
                <c:pt idx="2">
                  <c:v>0.249</c:v>
                </c:pt>
                <c:pt idx="3">
                  <c:v>0.27500000000000002</c:v>
                </c:pt>
                <c:pt idx="4">
                  <c:v>0.20599999999999999</c:v>
                </c:pt>
                <c:pt idx="5">
                  <c:v>0.28399999999999997</c:v>
                </c:pt>
                <c:pt idx="6">
                  <c:v>0.14299999999999999</c:v>
                </c:pt>
                <c:pt idx="7">
                  <c:v>0.439</c:v>
                </c:pt>
                <c:pt idx="8">
                  <c:v>0.25700000000000001</c:v>
                </c:pt>
                <c:pt idx="9">
                  <c:v>0.34599999999999997</c:v>
                </c:pt>
                <c:pt idx="10">
                  <c:v>0.41799999999999998</c:v>
                </c:pt>
                <c:pt idx="11">
                  <c:v>0.36</c:v>
                </c:pt>
                <c:pt idx="12">
                  <c:v>0.32700000000000001</c:v>
                </c:pt>
                <c:pt idx="13">
                  <c:v>0.34399999999999997</c:v>
                </c:pt>
                <c:pt idx="14">
                  <c:v>0.35699999999999998</c:v>
                </c:pt>
                <c:pt idx="15">
                  <c:v>0.249</c:v>
                </c:pt>
                <c:pt idx="16">
                  <c:v>0.32600000000000001</c:v>
                </c:pt>
                <c:pt idx="17">
                  <c:v>0.32100000000000001</c:v>
                </c:pt>
                <c:pt idx="18">
                  <c:v>0.26600000000000001</c:v>
                </c:pt>
                <c:pt idx="19">
                  <c:v>0.25800000000000001</c:v>
                </c:pt>
                <c:pt idx="20">
                  <c:v>0.38400000000000001</c:v>
                </c:pt>
                <c:pt idx="21">
                  <c:v>0.30599999999999999</c:v>
                </c:pt>
                <c:pt idx="22">
                  <c:v>0.29799999999999999</c:v>
                </c:pt>
                <c:pt idx="23">
                  <c:v>0.30399999999999999</c:v>
                </c:pt>
                <c:pt idx="24">
                  <c:v>0.35799999999999998</c:v>
                </c:pt>
                <c:pt idx="25">
                  <c:v>0.375</c:v>
                </c:pt>
                <c:pt idx="26">
                  <c:v>0.432</c:v>
                </c:pt>
                <c:pt idx="27">
                  <c:v>0.20899999999999999</c:v>
                </c:pt>
                <c:pt idx="28">
                  <c:v>0.41599999999999998</c:v>
                </c:pt>
                <c:pt idx="29">
                  <c:v>0.18099999999999999</c:v>
                </c:pt>
                <c:pt idx="30">
                  <c:v>0.28799999999999998</c:v>
                </c:pt>
                <c:pt idx="31">
                  <c:v>0.317</c:v>
                </c:pt>
                <c:pt idx="32">
                  <c:v>0.39400000000000002</c:v>
                </c:pt>
                <c:pt idx="33">
                  <c:v>0.36399999999999999</c:v>
                </c:pt>
                <c:pt idx="34">
                  <c:v>0.26400000000000001</c:v>
                </c:pt>
                <c:pt idx="35">
                  <c:v>0.33100000000000002</c:v>
                </c:pt>
                <c:pt idx="36">
                  <c:v>0.27100000000000002</c:v>
                </c:pt>
                <c:pt idx="37">
                  <c:v>0.375</c:v>
                </c:pt>
                <c:pt idx="38">
                  <c:v>0.313</c:v>
                </c:pt>
                <c:pt idx="39">
                  <c:v>0.26300000000000001</c:v>
                </c:pt>
                <c:pt idx="40">
                  <c:v>0.316</c:v>
                </c:pt>
                <c:pt idx="41">
                  <c:v>0.372</c:v>
                </c:pt>
                <c:pt idx="42">
                  <c:v>0.38</c:v>
                </c:pt>
                <c:pt idx="43">
                  <c:v>0.38800000000000001</c:v>
                </c:pt>
                <c:pt idx="44">
                  <c:v>0.433</c:v>
                </c:pt>
                <c:pt idx="45">
                  <c:v>0.35099999999999998</c:v>
                </c:pt>
                <c:pt idx="46">
                  <c:v>0.32100000000000001</c:v>
                </c:pt>
                <c:pt idx="47">
                  <c:v>0.26400000000000001</c:v>
                </c:pt>
                <c:pt idx="48">
                  <c:v>0.33600000000000002</c:v>
                </c:pt>
                <c:pt idx="49">
                  <c:v>0.33</c:v>
                </c:pt>
                <c:pt idx="50">
                  <c:v>0.39600000000000002</c:v>
                </c:pt>
                <c:pt idx="51">
                  <c:v>0.35099999999999998</c:v>
                </c:pt>
                <c:pt idx="52">
                  <c:v>0.36899999999999999</c:v>
                </c:pt>
                <c:pt idx="53">
                  <c:v>0.28799999999999998</c:v>
                </c:pt>
                <c:pt idx="54">
                  <c:v>0.28100000000000003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National_pcon10_12_10_22a!$B$542</c:f>
              <c:strCache>
                <c:ptCount val="1"/>
                <c:pt idx="0">
                  <c:v>Wales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National_pcon10_12_10_22a!$G$542:$G$581</c:f>
              <c:numCache>
                <c:formatCode>0%</c:formatCode>
                <c:ptCount val="40"/>
                <c:pt idx="0">
                  <c:v>0.18</c:v>
                </c:pt>
                <c:pt idx="1">
                  <c:v>0.15</c:v>
                </c:pt>
                <c:pt idx="2">
                  <c:v>0.15</c:v>
                </c:pt>
                <c:pt idx="3">
                  <c:v>0.18</c:v>
                </c:pt>
                <c:pt idx="4">
                  <c:v>0.22</c:v>
                </c:pt>
                <c:pt idx="5">
                  <c:v>0.12</c:v>
                </c:pt>
                <c:pt idx="6">
                  <c:v>0.22</c:v>
                </c:pt>
                <c:pt idx="7">
                  <c:v>0.28000000000000003</c:v>
                </c:pt>
                <c:pt idx="8">
                  <c:v>0.28000000000000003</c:v>
                </c:pt>
                <c:pt idx="9">
                  <c:v>0.23</c:v>
                </c:pt>
                <c:pt idx="10">
                  <c:v>0.11</c:v>
                </c:pt>
                <c:pt idx="11">
                  <c:v>0.28999999999999998</c:v>
                </c:pt>
                <c:pt idx="12">
                  <c:v>0.23</c:v>
                </c:pt>
                <c:pt idx="13">
                  <c:v>0.11</c:v>
                </c:pt>
                <c:pt idx="14">
                  <c:v>0.23</c:v>
                </c:pt>
                <c:pt idx="15">
                  <c:v>0.21</c:v>
                </c:pt>
                <c:pt idx="16">
                  <c:v>0.17</c:v>
                </c:pt>
                <c:pt idx="17">
                  <c:v>0.16</c:v>
                </c:pt>
                <c:pt idx="18">
                  <c:v>0.17</c:v>
                </c:pt>
                <c:pt idx="19">
                  <c:v>0.23</c:v>
                </c:pt>
                <c:pt idx="20">
                  <c:v>0.13</c:v>
                </c:pt>
                <c:pt idx="21">
                  <c:v>0.18</c:v>
                </c:pt>
                <c:pt idx="22">
                  <c:v>0.12</c:v>
                </c:pt>
                <c:pt idx="23">
                  <c:v>0.15</c:v>
                </c:pt>
                <c:pt idx="24">
                  <c:v>0.17</c:v>
                </c:pt>
                <c:pt idx="25">
                  <c:v>0.17</c:v>
                </c:pt>
                <c:pt idx="26">
                  <c:v>0.15</c:v>
                </c:pt>
                <c:pt idx="27">
                  <c:v>0.11</c:v>
                </c:pt>
                <c:pt idx="28">
                  <c:v>0.21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0.28000000000000003</c:v>
                </c:pt>
                <c:pt idx="32">
                  <c:v>0.18</c:v>
                </c:pt>
                <c:pt idx="33">
                  <c:v>0.24</c:v>
                </c:pt>
                <c:pt idx="34">
                  <c:v>0.17</c:v>
                </c:pt>
                <c:pt idx="35">
                  <c:v>0.24</c:v>
                </c:pt>
                <c:pt idx="36">
                  <c:v>0.22</c:v>
                </c:pt>
                <c:pt idx="37">
                  <c:v>0.18</c:v>
                </c:pt>
                <c:pt idx="38">
                  <c:v>0.26</c:v>
                </c:pt>
                <c:pt idx="39">
                  <c:v>0.3</c:v>
                </c:pt>
              </c:numCache>
            </c:numRef>
          </c:xVal>
          <c:yVal>
            <c:numRef>
              <c:f>National_pcon10_12_10_22a!$E$542:$E$581</c:f>
              <c:numCache>
                <c:formatCode>0%</c:formatCode>
                <c:ptCount val="40"/>
                <c:pt idx="0">
                  <c:v>0.35</c:v>
                </c:pt>
                <c:pt idx="1">
                  <c:v>0.309</c:v>
                </c:pt>
                <c:pt idx="2">
                  <c:v>0.28699999999999998</c:v>
                </c:pt>
                <c:pt idx="3">
                  <c:v>0.26700000000000002</c:v>
                </c:pt>
                <c:pt idx="4">
                  <c:v>0.29899999999999999</c:v>
                </c:pt>
                <c:pt idx="5">
                  <c:v>0.42099999999999999</c:v>
                </c:pt>
                <c:pt idx="6">
                  <c:v>0.377</c:v>
                </c:pt>
                <c:pt idx="7">
                  <c:v>0.219</c:v>
                </c:pt>
                <c:pt idx="8">
                  <c:v>0.23100000000000001</c:v>
                </c:pt>
                <c:pt idx="9">
                  <c:v>0.438</c:v>
                </c:pt>
                <c:pt idx="10">
                  <c:v>0.45900000000000002</c:v>
                </c:pt>
                <c:pt idx="11">
                  <c:v>0.23300000000000001</c:v>
                </c:pt>
                <c:pt idx="12">
                  <c:v>0.23499999999999999</c:v>
                </c:pt>
                <c:pt idx="13">
                  <c:v>0.46</c:v>
                </c:pt>
                <c:pt idx="14">
                  <c:v>0.26400000000000001</c:v>
                </c:pt>
                <c:pt idx="15">
                  <c:v>0.33900000000000002</c:v>
                </c:pt>
                <c:pt idx="16">
                  <c:v>0.35399999999999998</c:v>
                </c:pt>
                <c:pt idx="17">
                  <c:v>0.32600000000000001</c:v>
                </c:pt>
                <c:pt idx="18">
                  <c:v>0.34799999999999998</c:v>
                </c:pt>
                <c:pt idx="19">
                  <c:v>0.251</c:v>
                </c:pt>
                <c:pt idx="20">
                  <c:v>0.34399999999999997</c:v>
                </c:pt>
                <c:pt idx="21">
                  <c:v>0.26100000000000001</c:v>
                </c:pt>
                <c:pt idx="22">
                  <c:v>0.371</c:v>
                </c:pt>
                <c:pt idx="23">
                  <c:v>0.39300000000000002</c:v>
                </c:pt>
                <c:pt idx="24">
                  <c:v>0.35799999999999998</c:v>
                </c:pt>
                <c:pt idx="25">
                  <c:v>0.36599999999999999</c:v>
                </c:pt>
                <c:pt idx="26">
                  <c:v>0.41299999999999998</c:v>
                </c:pt>
                <c:pt idx="27">
                  <c:v>0.41199999999999998</c:v>
                </c:pt>
                <c:pt idx="28">
                  <c:v>0.30599999999999999</c:v>
                </c:pt>
                <c:pt idx="29">
                  <c:v>0.23400000000000001</c:v>
                </c:pt>
                <c:pt idx="30">
                  <c:v>0.25</c:v>
                </c:pt>
                <c:pt idx="31">
                  <c:v>0.21299999999999999</c:v>
                </c:pt>
                <c:pt idx="32">
                  <c:v>0.40899999999999997</c:v>
                </c:pt>
                <c:pt idx="33">
                  <c:v>0.255</c:v>
                </c:pt>
                <c:pt idx="34">
                  <c:v>0.33700000000000002</c:v>
                </c:pt>
                <c:pt idx="35">
                  <c:v>0.26700000000000002</c:v>
                </c:pt>
                <c:pt idx="36">
                  <c:v>0.23599999999999999</c:v>
                </c:pt>
                <c:pt idx="37">
                  <c:v>0.35599999999999998</c:v>
                </c:pt>
                <c:pt idx="38">
                  <c:v>0.31</c:v>
                </c:pt>
                <c:pt idx="39">
                  <c:v>0.27100000000000002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National_pcon10_12_10_22a!$B$582</c:f>
              <c:strCache>
                <c:ptCount val="1"/>
                <c:pt idx="0">
                  <c:v>Scotland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National_pcon10_12_10_22a!$G$582:$G$640</c:f>
              <c:numCache>
                <c:formatCode>0%</c:formatCode>
                <c:ptCount val="59"/>
                <c:pt idx="0">
                  <c:v>0.23</c:v>
                </c:pt>
                <c:pt idx="1">
                  <c:v>0.11</c:v>
                </c:pt>
                <c:pt idx="2">
                  <c:v>0.24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0.22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0.19</c:v>
                </c:pt>
                <c:pt idx="9">
                  <c:v>0.21</c:v>
                </c:pt>
                <c:pt idx="10">
                  <c:v>0.2</c:v>
                </c:pt>
                <c:pt idx="11">
                  <c:v>0.18</c:v>
                </c:pt>
                <c:pt idx="12">
                  <c:v>0.17</c:v>
                </c:pt>
                <c:pt idx="13">
                  <c:v>0.14000000000000001</c:v>
                </c:pt>
                <c:pt idx="14">
                  <c:v>0.2</c:v>
                </c:pt>
                <c:pt idx="15">
                  <c:v>0.26</c:v>
                </c:pt>
                <c:pt idx="16">
                  <c:v>0.16</c:v>
                </c:pt>
                <c:pt idx="17">
                  <c:v>0.08</c:v>
                </c:pt>
                <c:pt idx="18">
                  <c:v>0.14000000000000001</c:v>
                </c:pt>
                <c:pt idx="19">
                  <c:v>0.14000000000000001</c:v>
                </c:pt>
                <c:pt idx="20">
                  <c:v>0.1</c:v>
                </c:pt>
                <c:pt idx="21">
                  <c:v>0.24</c:v>
                </c:pt>
                <c:pt idx="22">
                  <c:v>0.22</c:v>
                </c:pt>
                <c:pt idx="23">
                  <c:v>0.15</c:v>
                </c:pt>
                <c:pt idx="24">
                  <c:v>0.19</c:v>
                </c:pt>
                <c:pt idx="25">
                  <c:v>0.15</c:v>
                </c:pt>
                <c:pt idx="26">
                  <c:v>0.17</c:v>
                </c:pt>
                <c:pt idx="27">
                  <c:v>0.37</c:v>
                </c:pt>
                <c:pt idx="28">
                  <c:v>0.35</c:v>
                </c:pt>
                <c:pt idx="29">
                  <c:v>0.28999999999999998</c:v>
                </c:pt>
                <c:pt idx="30">
                  <c:v>0.43</c:v>
                </c:pt>
                <c:pt idx="31">
                  <c:v>0.32</c:v>
                </c:pt>
                <c:pt idx="32">
                  <c:v>0.26</c:v>
                </c:pt>
                <c:pt idx="33">
                  <c:v>0.31</c:v>
                </c:pt>
                <c:pt idx="34">
                  <c:v>0.27</c:v>
                </c:pt>
                <c:pt idx="35">
                  <c:v>7.0000000000000007E-2</c:v>
                </c:pt>
                <c:pt idx="36">
                  <c:v>0.24</c:v>
                </c:pt>
                <c:pt idx="37">
                  <c:v>0.13</c:v>
                </c:pt>
                <c:pt idx="38">
                  <c:v>0.22</c:v>
                </c:pt>
                <c:pt idx="39">
                  <c:v>0.22</c:v>
                </c:pt>
                <c:pt idx="40">
                  <c:v>0.19</c:v>
                </c:pt>
                <c:pt idx="41">
                  <c:v>0.18</c:v>
                </c:pt>
                <c:pt idx="42">
                  <c:v>0.18</c:v>
                </c:pt>
                <c:pt idx="43">
                  <c:v>0.18</c:v>
                </c:pt>
                <c:pt idx="44">
                  <c:v>0.12</c:v>
                </c:pt>
                <c:pt idx="45">
                  <c:v>0.24</c:v>
                </c:pt>
                <c:pt idx="46">
                  <c:v>0.11</c:v>
                </c:pt>
                <c:pt idx="47">
                  <c:v>0.24</c:v>
                </c:pt>
                <c:pt idx="48">
                  <c:v>0.12</c:v>
                </c:pt>
                <c:pt idx="49">
                  <c:v>0.16</c:v>
                </c:pt>
                <c:pt idx="50">
                  <c:v>0.08</c:v>
                </c:pt>
                <c:pt idx="51">
                  <c:v>0.17</c:v>
                </c:pt>
                <c:pt idx="52">
                  <c:v>0.21</c:v>
                </c:pt>
                <c:pt idx="53">
                  <c:v>0.13</c:v>
                </c:pt>
                <c:pt idx="54">
                  <c:v>0.12</c:v>
                </c:pt>
                <c:pt idx="55">
                  <c:v>0.21</c:v>
                </c:pt>
                <c:pt idx="56">
                  <c:v>0.14000000000000001</c:v>
                </c:pt>
                <c:pt idx="57">
                  <c:v>0.06</c:v>
                </c:pt>
                <c:pt idx="58">
                  <c:v>0.25</c:v>
                </c:pt>
              </c:numCache>
            </c:numRef>
          </c:xVal>
          <c:yVal>
            <c:numRef>
              <c:f>National_pcon10_12_10_22a!$E$582:$E$640</c:f>
              <c:numCache>
                <c:formatCode>0%</c:formatCode>
                <c:ptCount val="59"/>
                <c:pt idx="0">
                  <c:v>0.371</c:v>
                </c:pt>
                <c:pt idx="1">
                  <c:v>0.57199999999999995</c:v>
                </c:pt>
                <c:pt idx="2">
                  <c:v>0.3</c:v>
                </c:pt>
                <c:pt idx="3">
                  <c:v>0.38400000000000001</c:v>
                </c:pt>
                <c:pt idx="4">
                  <c:v>0.40300000000000002</c:v>
                </c:pt>
                <c:pt idx="5">
                  <c:v>0.36399999999999999</c:v>
                </c:pt>
                <c:pt idx="6">
                  <c:v>0.38600000000000001</c:v>
                </c:pt>
                <c:pt idx="7">
                  <c:v>0.35699999999999998</c:v>
                </c:pt>
                <c:pt idx="8">
                  <c:v>0.373</c:v>
                </c:pt>
                <c:pt idx="9">
                  <c:v>0.38300000000000001</c:v>
                </c:pt>
                <c:pt idx="10">
                  <c:v>0.33900000000000002</c:v>
                </c:pt>
                <c:pt idx="11">
                  <c:v>0.39100000000000001</c:v>
                </c:pt>
                <c:pt idx="12">
                  <c:v>0.35099999999999998</c:v>
                </c:pt>
                <c:pt idx="13">
                  <c:v>0.39400000000000002</c:v>
                </c:pt>
                <c:pt idx="14">
                  <c:v>0.40300000000000002</c:v>
                </c:pt>
                <c:pt idx="15">
                  <c:v>0.35499999999999998</c:v>
                </c:pt>
                <c:pt idx="16">
                  <c:v>0.36799999999999999</c:v>
                </c:pt>
                <c:pt idx="17">
                  <c:v>0.61099999999999999</c:v>
                </c:pt>
                <c:pt idx="18">
                  <c:v>0.44700000000000001</c:v>
                </c:pt>
                <c:pt idx="19">
                  <c:v>0.40100000000000002</c:v>
                </c:pt>
                <c:pt idx="20">
                  <c:v>0.61899999999999999</c:v>
                </c:pt>
                <c:pt idx="21">
                  <c:v>0.33800000000000002</c:v>
                </c:pt>
                <c:pt idx="22">
                  <c:v>0.44800000000000001</c:v>
                </c:pt>
                <c:pt idx="23">
                  <c:v>0.52400000000000002</c:v>
                </c:pt>
                <c:pt idx="24">
                  <c:v>0.40200000000000002</c:v>
                </c:pt>
                <c:pt idx="25">
                  <c:v>0.46899999999999997</c:v>
                </c:pt>
                <c:pt idx="26">
                  <c:v>0.35799999999999998</c:v>
                </c:pt>
                <c:pt idx="27">
                  <c:v>0.39</c:v>
                </c:pt>
                <c:pt idx="28">
                  <c:v>0.27100000000000002</c:v>
                </c:pt>
                <c:pt idx="29">
                  <c:v>0.45900000000000002</c:v>
                </c:pt>
                <c:pt idx="30">
                  <c:v>0.247</c:v>
                </c:pt>
                <c:pt idx="31">
                  <c:v>0.36399999999999999</c:v>
                </c:pt>
                <c:pt idx="32">
                  <c:v>0.41</c:v>
                </c:pt>
                <c:pt idx="33">
                  <c:v>0.25600000000000001</c:v>
                </c:pt>
                <c:pt idx="34">
                  <c:v>0.32200000000000001</c:v>
                </c:pt>
                <c:pt idx="35">
                  <c:v>0.50900000000000001</c:v>
                </c:pt>
                <c:pt idx="36">
                  <c:v>0.42399999999999999</c:v>
                </c:pt>
                <c:pt idx="37">
                  <c:v>0.379</c:v>
                </c:pt>
                <c:pt idx="38">
                  <c:v>0.38300000000000001</c:v>
                </c:pt>
                <c:pt idx="39">
                  <c:v>0.378</c:v>
                </c:pt>
                <c:pt idx="40">
                  <c:v>0.41099999999999998</c:v>
                </c:pt>
                <c:pt idx="41">
                  <c:v>0.34899999999999998</c:v>
                </c:pt>
                <c:pt idx="42">
                  <c:v>0.318</c:v>
                </c:pt>
                <c:pt idx="43">
                  <c:v>0.313</c:v>
                </c:pt>
                <c:pt idx="44">
                  <c:v>0.39500000000000002</c:v>
                </c:pt>
                <c:pt idx="45">
                  <c:v>0.34399999999999997</c:v>
                </c:pt>
                <c:pt idx="46">
                  <c:v>0.47799999999999998</c:v>
                </c:pt>
                <c:pt idx="47">
                  <c:v>0.39200000000000002</c:v>
                </c:pt>
                <c:pt idx="48">
                  <c:v>0.51</c:v>
                </c:pt>
                <c:pt idx="49">
                  <c:v>0.443</c:v>
                </c:pt>
                <c:pt idx="50">
                  <c:v>0.437</c:v>
                </c:pt>
                <c:pt idx="51">
                  <c:v>0.436</c:v>
                </c:pt>
                <c:pt idx="52">
                  <c:v>0.38600000000000001</c:v>
                </c:pt>
                <c:pt idx="53">
                  <c:v>0.40400000000000003</c:v>
                </c:pt>
                <c:pt idx="54">
                  <c:v>0.43099999999999999</c:v>
                </c:pt>
                <c:pt idx="55">
                  <c:v>0.36699999999999999</c:v>
                </c:pt>
                <c:pt idx="56">
                  <c:v>0.46100000000000002</c:v>
                </c:pt>
                <c:pt idx="57">
                  <c:v>0.55500000000000005</c:v>
                </c:pt>
                <c:pt idx="58">
                  <c:v>0.34300000000000003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National_pcon10_12_10_22a!$B$641</c:f>
              <c:strCache>
                <c:ptCount val="1"/>
                <c:pt idx="0">
                  <c:v>Northern Ireland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National_pcon10_12_10_22a!$G$641:$G$658</c:f>
              <c:numCache>
                <c:formatCode>0%</c:formatCode>
                <c:ptCount val="18"/>
                <c:pt idx="0">
                  <c:v>0.21</c:v>
                </c:pt>
                <c:pt idx="1">
                  <c:v>0.36</c:v>
                </c:pt>
                <c:pt idx="2">
                  <c:v>0.18</c:v>
                </c:pt>
                <c:pt idx="3">
                  <c:v>0.43</c:v>
                </c:pt>
                <c:pt idx="4">
                  <c:v>0.15</c:v>
                </c:pt>
                <c:pt idx="5">
                  <c:v>0.23</c:v>
                </c:pt>
                <c:pt idx="6">
                  <c:v>0.18</c:v>
                </c:pt>
                <c:pt idx="7">
                  <c:v>0.36</c:v>
                </c:pt>
                <c:pt idx="8">
                  <c:v>0.13</c:v>
                </c:pt>
                <c:pt idx="9">
                  <c:v>0.2</c:v>
                </c:pt>
                <c:pt idx="10">
                  <c:v>0.23</c:v>
                </c:pt>
                <c:pt idx="11">
                  <c:v>0.19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0.19</c:v>
                </c:pt>
                <c:pt idx="15">
                  <c:v>0.15</c:v>
                </c:pt>
                <c:pt idx="16">
                  <c:v>0.2</c:v>
                </c:pt>
                <c:pt idx="17">
                  <c:v>0.26</c:v>
                </c:pt>
              </c:numCache>
            </c:numRef>
          </c:xVal>
          <c:yVal>
            <c:numRef>
              <c:f>National_pcon10_12_10_22a!$E$641:$E$658</c:f>
              <c:numCache>
                <c:formatCode>0%</c:formatCode>
                <c:ptCount val="18"/>
                <c:pt idx="0">
                  <c:v>0.33700000000000002</c:v>
                </c:pt>
                <c:pt idx="1">
                  <c:v>0.26100000000000001</c:v>
                </c:pt>
                <c:pt idx="2">
                  <c:v>0.48399999999999999</c:v>
                </c:pt>
                <c:pt idx="3">
                  <c:v>0.22800000000000001</c:v>
                </c:pt>
                <c:pt idx="4">
                  <c:v>0.39</c:v>
                </c:pt>
                <c:pt idx="5">
                  <c:v>0.40100000000000002</c:v>
                </c:pt>
                <c:pt idx="6">
                  <c:v>0.52300000000000002</c:v>
                </c:pt>
                <c:pt idx="7">
                  <c:v>0.38400000000000001</c:v>
                </c:pt>
                <c:pt idx="8">
                  <c:v>0.41199999999999998</c:v>
                </c:pt>
                <c:pt idx="9">
                  <c:v>0.437</c:v>
                </c:pt>
                <c:pt idx="10">
                  <c:v>0.38300000000000001</c:v>
                </c:pt>
                <c:pt idx="11">
                  <c:v>0.379</c:v>
                </c:pt>
                <c:pt idx="12">
                  <c:v>0.41399999999999998</c:v>
                </c:pt>
                <c:pt idx="13">
                  <c:v>0.378</c:v>
                </c:pt>
                <c:pt idx="14">
                  <c:v>0.38800000000000001</c:v>
                </c:pt>
                <c:pt idx="15">
                  <c:v>0.36899999999999999</c:v>
                </c:pt>
                <c:pt idx="16">
                  <c:v>0.36899999999999999</c:v>
                </c:pt>
                <c:pt idx="17">
                  <c:v>0.42599999999999999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661104"/>
        <c:axId val="240660320"/>
      </c:scatterChart>
      <c:valAx>
        <c:axId val="240661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Child</a:t>
                </a:r>
                <a:r>
                  <a:rPr lang="en-GB" baseline="0"/>
                  <a:t> poverty rate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660320"/>
        <c:crosses val="autoZero"/>
        <c:crossBetween val="midCat"/>
      </c:valAx>
      <c:valAx>
        <c:axId val="24066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University</a:t>
                </a:r>
                <a:r>
                  <a:rPr lang="en-GB" baseline="0"/>
                  <a:t> access rate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661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>
                <a:solidFill>
                  <a:sysClr val="windowText" lastClr="000000"/>
                </a:solidFill>
              </a:rPr>
              <a:t>Equality of access to university</a:t>
            </a:r>
            <a:r>
              <a:rPr lang="en-US" sz="1800" baseline="0">
                <a:solidFill>
                  <a:sysClr val="windowText" lastClr="000000"/>
                </a:solidFill>
              </a:rPr>
              <a:t> by UK region</a:t>
            </a:r>
            <a:endParaRPr lang="en-US" sz="18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3752218162639585"/>
          <c:y val="1.15440115440115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141599643998445"/>
          <c:y val="0.31818356038828483"/>
          <c:w val="0.80366778767137326"/>
          <c:h val="0.660055826355039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National_pcon10_12_10_22a!$J$42</c:f>
              <c:strCache>
                <c:ptCount val="1"/>
                <c:pt idx="0">
                  <c:v>Affect of poverty on access to university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National_pcon10_12_10_22a!$I$43:$I$54</c:f>
              <c:strCache>
                <c:ptCount val="12"/>
                <c:pt idx="0">
                  <c:v>Northern Ireland </c:v>
                </c:pt>
                <c:pt idx="1">
                  <c:v>London </c:v>
                </c:pt>
                <c:pt idx="2">
                  <c:v>West Midlands </c:v>
                </c:pt>
                <c:pt idx="3">
                  <c:v>Scotland </c:v>
                </c:pt>
                <c:pt idx="4">
                  <c:v>North East </c:v>
                </c:pt>
                <c:pt idx="5">
                  <c:v>East Midlands </c:v>
                </c:pt>
                <c:pt idx="6">
                  <c:v>North West </c:v>
                </c:pt>
                <c:pt idx="7">
                  <c:v>South West </c:v>
                </c:pt>
                <c:pt idx="8">
                  <c:v>Wales </c:v>
                </c:pt>
                <c:pt idx="9">
                  <c:v>Yorkshire &amp; H</c:v>
                </c:pt>
                <c:pt idx="10">
                  <c:v>East of England </c:v>
                </c:pt>
                <c:pt idx="11">
                  <c:v>South East </c:v>
                </c:pt>
              </c:strCache>
            </c:strRef>
          </c:cat>
          <c:val>
            <c:numRef>
              <c:f>National_pcon10_12_10_22a!$J$43:$J$54</c:f>
              <c:numCache>
                <c:formatCode>0.00</c:formatCode>
                <c:ptCount val="12"/>
                <c:pt idx="0">
                  <c:v>-0.50244188142007573</c:v>
                </c:pt>
                <c:pt idx="1">
                  <c:v>-0.6055342011230217</c:v>
                </c:pt>
                <c:pt idx="2">
                  <c:v>-0.63161128574607783</c:v>
                </c:pt>
                <c:pt idx="3">
                  <c:v>-0.67775721844613834</c:v>
                </c:pt>
                <c:pt idx="4">
                  <c:v>-0.6880130181569033</c:v>
                </c:pt>
                <c:pt idx="5">
                  <c:v>-0.7131775142602278</c:v>
                </c:pt>
                <c:pt idx="6">
                  <c:v>-0.75914608574091358</c:v>
                </c:pt>
                <c:pt idx="7">
                  <c:v>-0.83760469451518915</c:v>
                </c:pt>
                <c:pt idx="8">
                  <c:v>-0.96670266453448461</c:v>
                </c:pt>
                <c:pt idx="9">
                  <c:v>-0.99178029801568091</c:v>
                </c:pt>
                <c:pt idx="10">
                  <c:v>-1.0738697936244528</c:v>
                </c:pt>
                <c:pt idx="11">
                  <c:v>-1.3390152318459103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4"/>
        <c:axId val="240663456"/>
        <c:axId val="240663064"/>
      </c:barChart>
      <c:catAx>
        <c:axId val="2406634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663064"/>
        <c:crosses val="max"/>
        <c:auto val="1"/>
        <c:lblAlgn val="ctr"/>
        <c:lblOffset val="100"/>
        <c:noMultiLvlLbl val="0"/>
      </c:catAx>
      <c:valAx>
        <c:axId val="240663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Correlation between child poverty and university </a:t>
                </a:r>
                <a:br>
                  <a:rPr lang="en-US" sz="1400"/>
                </a:br>
                <a:r>
                  <a:rPr lang="en-US" sz="1400"/>
                  <a:t>access for constituencies in the region</a:t>
                </a:r>
                <a:endParaRPr lang="en-GB" sz="1400"/>
              </a:p>
            </c:rich>
          </c:tx>
          <c:layout>
            <c:manualLayout>
              <c:xMode val="edge"/>
              <c:yMode val="edge"/>
              <c:x val="8.1118826188371542E-3"/>
              <c:y val="0.356450292198323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663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2800" b="0" i="0" baseline="0">
                <a:solidFill>
                  <a:sysClr val="windowText" lastClr="000000"/>
                </a:solidFill>
                <a:effectLst/>
              </a:rPr>
              <a:t>Child poverty vs. university access rate</a:t>
            </a:r>
            <a:br>
              <a:rPr lang="en-GB" sz="2800" b="0" i="0" baseline="0">
                <a:solidFill>
                  <a:sysClr val="windowText" lastClr="000000"/>
                </a:solidFill>
                <a:effectLst/>
              </a:rPr>
            </a:br>
            <a:r>
              <a:rPr lang="en-GB" sz="1400" b="0" i="0" baseline="0">
                <a:solidFill>
                  <a:sysClr val="windowText" lastClr="000000"/>
                </a:solidFill>
                <a:effectLst/>
              </a:rPr>
              <a:t>by UK parliamentary constituencies in Scotland, London, and the South-East.</a:t>
            </a:r>
            <a:endParaRPr lang="en-GB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1431234828040862"/>
          <c:y val="1.2364722222222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4395308714125"/>
          <c:y val="0.12469527777777777"/>
          <c:w val="0.71401495700677065"/>
          <c:h val="0.75814166666666649"/>
        </c:manualLayout>
      </c:layout>
      <c:scatterChart>
        <c:scatterStyle val="lineMarker"/>
        <c:varyColors val="0"/>
        <c:ser>
          <c:idx val="6"/>
          <c:order val="0"/>
          <c:tx>
            <c:strRef>
              <c:f>National_pcon10_12_10_22a!$B$330</c:f>
              <c:strCache>
                <c:ptCount val="1"/>
                <c:pt idx="0">
                  <c:v>London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6.2525230120882777E-2"/>
                  <c:y val="-0.11739513888888896"/>
                </c:manualLayout>
              </c:layout>
              <c:tx>
                <c:rich>
                  <a:bodyPr/>
                  <a:lstStyle/>
                  <a:p>
                    <a:r>
                      <a:rPr lang="en-US" sz="1000"/>
                      <a:t>Bethnal Green and Bow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2"/>
              <c:layout>
                <c:manualLayout>
                  <c:x val="-8.4541325868697226E-2"/>
                  <c:y val="-4.32591666666666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Wimbledon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 w="19050">
                <a:solidFill>
                  <a:schemeClr val="accent5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flat" cmpd="sng" algn="ctr">
                      <a:solidFill>
                        <a:schemeClr val="accent5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317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backward val="2.0000000000000004E-2"/>
            <c:dispRSqr val="0"/>
            <c:dispEq val="0"/>
          </c:trendline>
          <c:xVal>
            <c:numRef>
              <c:f>National_pcon10_12_10_22a!$G$330:$G$402</c:f>
              <c:numCache>
                <c:formatCode>0%</c:formatCode>
                <c:ptCount val="73"/>
                <c:pt idx="0">
                  <c:v>0.31</c:v>
                </c:pt>
                <c:pt idx="1">
                  <c:v>0.16</c:v>
                </c:pt>
                <c:pt idx="2">
                  <c:v>0.06</c:v>
                </c:pt>
                <c:pt idx="3">
                  <c:v>0.28000000000000003</c:v>
                </c:pt>
                <c:pt idx="4">
                  <c:v>0.42</c:v>
                </c:pt>
                <c:pt idx="5">
                  <c:v>0.16</c:v>
                </c:pt>
                <c:pt idx="6">
                  <c:v>0.32</c:v>
                </c:pt>
                <c:pt idx="7">
                  <c:v>0.19</c:v>
                </c:pt>
                <c:pt idx="8">
                  <c:v>0.19</c:v>
                </c:pt>
                <c:pt idx="9">
                  <c:v>0.16</c:v>
                </c:pt>
                <c:pt idx="10">
                  <c:v>0.26</c:v>
                </c:pt>
                <c:pt idx="11">
                  <c:v>0.16</c:v>
                </c:pt>
                <c:pt idx="12">
                  <c:v>0.16</c:v>
                </c:pt>
                <c:pt idx="13">
                  <c:v>0.18</c:v>
                </c:pt>
                <c:pt idx="14">
                  <c:v>0.15</c:v>
                </c:pt>
                <c:pt idx="15">
                  <c:v>0.2</c:v>
                </c:pt>
                <c:pt idx="16">
                  <c:v>0.25</c:v>
                </c:pt>
                <c:pt idx="17">
                  <c:v>0.25</c:v>
                </c:pt>
                <c:pt idx="18">
                  <c:v>0.12</c:v>
                </c:pt>
                <c:pt idx="19">
                  <c:v>0.26</c:v>
                </c:pt>
                <c:pt idx="20">
                  <c:v>0.2</c:v>
                </c:pt>
                <c:pt idx="21">
                  <c:v>0.21</c:v>
                </c:pt>
                <c:pt idx="22">
                  <c:v>0.23</c:v>
                </c:pt>
                <c:pt idx="23">
                  <c:v>0.23</c:v>
                </c:pt>
                <c:pt idx="24">
                  <c:v>0.31</c:v>
                </c:pt>
                <c:pt idx="25">
                  <c:v>0.37</c:v>
                </c:pt>
                <c:pt idx="26">
                  <c:v>0.18</c:v>
                </c:pt>
                <c:pt idx="27">
                  <c:v>0.31</c:v>
                </c:pt>
                <c:pt idx="28">
                  <c:v>0.16</c:v>
                </c:pt>
                <c:pt idx="29">
                  <c:v>0.25</c:v>
                </c:pt>
                <c:pt idx="30">
                  <c:v>0.24</c:v>
                </c:pt>
                <c:pt idx="31">
                  <c:v>0.14000000000000001</c:v>
                </c:pt>
                <c:pt idx="32">
                  <c:v>0.27</c:v>
                </c:pt>
                <c:pt idx="33">
                  <c:v>0.25</c:v>
                </c:pt>
                <c:pt idx="34">
                  <c:v>0.37</c:v>
                </c:pt>
                <c:pt idx="35">
                  <c:v>0.28999999999999998</c:v>
                </c:pt>
                <c:pt idx="36">
                  <c:v>0.24</c:v>
                </c:pt>
                <c:pt idx="37">
                  <c:v>0.18</c:v>
                </c:pt>
                <c:pt idx="38">
                  <c:v>0.19</c:v>
                </c:pt>
                <c:pt idx="39">
                  <c:v>0.27</c:v>
                </c:pt>
                <c:pt idx="40">
                  <c:v>0.22</c:v>
                </c:pt>
                <c:pt idx="41">
                  <c:v>0.33</c:v>
                </c:pt>
                <c:pt idx="42">
                  <c:v>0.14000000000000001</c:v>
                </c:pt>
                <c:pt idx="43">
                  <c:v>0.21</c:v>
                </c:pt>
                <c:pt idx="44">
                  <c:v>0.18</c:v>
                </c:pt>
                <c:pt idx="45">
                  <c:v>0.27</c:v>
                </c:pt>
                <c:pt idx="46">
                  <c:v>0.32</c:v>
                </c:pt>
                <c:pt idx="47">
                  <c:v>0.37</c:v>
                </c:pt>
                <c:pt idx="48">
                  <c:v>0.2</c:v>
                </c:pt>
                <c:pt idx="49">
                  <c:v>0.12</c:v>
                </c:pt>
                <c:pt idx="50">
                  <c:v>0.23</c:v>
                </c:pt>
                <c:pt idx="51">
                  <c:v>0.25</c:v>
                </c:pt>
                <c:pt idx="52">
                  <c:v>0.26</c:v>
                </c:pt>
                <c:pt idx="53">
                  <c:v>0.24</c:v>
                </c:pt>
                <c:pt idx="54">
                  <c:v>0.21</c:v>
                </c:pt>
                <c:pt idx="55">
                  <c:v>0.09</c:v>
                </c:pt>
                <c:pt idx="56">
                  <c:v>0.11</c:v>
                </c:pt>
                <c:pt idx="57">
                  <c:v>0.41</c:v>
                </c:pt>
                <c:pt idx="58">
                  <c:v>0.16</c:v>
                </c:pt>
                <c:pt idx="59">
                  <c:v>7.0000000000000007E-2</c:v>
                </c:pt>
                <c:pt idx="60">
                  <c:v>0.14000000000000001</c:v>
                </c:pt>
                <c:pt idx="61">
                  <c:v>0.08</c:v>
                </c:pt>
                <c:pt idx="62">
                  <c:v>0.23</c:v>
                </c:pt>
                <c:pt idx="63">
                  <c:v>0.09</c:v>
                </c:pt>
                <c:pt idx="64">
                  <c:v>0.16</c:v>
                </c:pt>
                <c:pt idx="65">
                  <c:v>0.36</c:v>
                </c:pt>
                <c:pt idx="66">
                  <c:v>7.0000000000000007E-2</c:v>
                </c:pt>
                <c:pt idx="67">
                  <c:v>0.16</c:v>
                </c:pt>
                <c:pt idx="68">
                  <c:v>0.28999999999999998</c:v>
                </c:pt>
                <c:pt idx="69">
                  <c:v>0.28999999999999998</c:v>
                </c:pt>
                <c:pt idx="70">
                  <c:v>0.33</c:v>
                </c:pt>
                <c:pt idx="71">
                  <c:v>0.36</c:v>
                </c:pt>
                <c:pt idx="72">
                  <c:v>0.06</c:v>
                </c:pt>
              </c:numCache>
            </c:numRef>
          </c:xVal>
          <c:yVal>
            <c:numRef>
              <c:f>National_pcon10_12_10_22a!$E$330:$E$402</c:f>
              <c:numCache>
                <c:formatCode>0%</c:formatCode>
                <c:ptCount val="73"/>
                <c:pt idx="0">
                  <c:v>0.28599999999999998</c:v>
                </c:pt>
                <c:pt idx="1">
                  <c:v>0.43099999999999999</c:v>
                </c:pt>
                <c:pt idx="2">
                  <c:v>0.498</c:v>
                </c:pt>
                <c:pt idx="3">
                  <c:v>0.314</c:v>
                </c:pt>
                <c:pt idx="4">
                  <c:v>0.32100000000000001</c:v>
                </c:pt>
                <c:pt idx="5">
                  <c:v>0.28499999999999998</c:v>
                </c:pt>
                <c:pt idx="6">
                  <c:v>0.44800000000000001</c:v>
                </c:pt>
                <c:pt idx="7">
                  <c:v>0.59599999999999997</c:v>
                </c:pt>
                <c:pt idx="8">
                  <c:v>0.52500000000000002</c:v>
                </c:pt>
                <c:pt idx="9">
                  <c:v>0.42399999999999999</c:v>
                </c:pt>
                <c:pt idx="10">
                  <c:v>0.35899999999999999</c:v>
                </c:pt>
                <c:pt idx="11">
                  <c:v>0.35399999999999998</c:v>
                </c:pt>
                <c:pt idx="12">
                  <c:v>0.55500000000000005</c:v>
                </c:pt>
                <c:pt idx="13">
                  <c:v>0.42299999999999999</c:v>
                </c:pt>
                <c:pt idx="14">
                  <c:v>0.57699999999999996</c:v>
                </c:pt>
                <c:pt idx="15">
                  <c:v>0.73299999999999998</c:v>
                </c:pt>
                <c:pt idx="16">
                  <c:v>0.32600000000000001</c:v>
                </c:pt>
                <c:pt idx="17">
                  <c:v>0.42899999999999999</c:v>
                </c:pt>
                <c:pt idx="18">
                  <c:v>0.50900000000000001</c:v>
                </c:pt>
                <c:pt idx="19">
                  <c:v>0.25600000000000001</c:v>
                </c:pt>
                <c:pt idx="20">
                  <c:v>0.42</c:v>
                </c:pt>
                <c:pt idx="21">
                  <c:v>0.59899999999999998</c:v>
                </c:pt>
                <c:pt idx="22">
                  <c:v>0.46500000000000002</c:v>
                </c:pt>
                <c:pt idx="23">
                  <c:v>0.498</c:v>
                </c:pt>
                <c:pt idx="24">
                  <c:v>0.41</c:v>
                </c:pt>
                <c:pt idx="25">
                  <c:v>0.38100000000000001</c:v>
                </c:pt>
                <c:pt idx="26">
                  <c:v>0.30499999999999999</c:v>
                </c:pt>
                <c:pt idx="27">
                  <c:v>0.376</c:v>
                </c:pt>
                <c:pt idx="28">
                  <c:v>0.59599999999999997</c:v>
                </c:pt>
                <c:pt idx="29">
                  <c:v>0.30299999999999999</c:v>
                </c:pt>
                <c:pt idx="30">
                  <c:v>0.379</c:v>
                </c:pt>
                <c:pt idx="31">
                  <c:v>0.59799999999999998</c:v>
                </c:pt>
                <c:pt idx="32">
                  <c:v>0.33700000000000002</c:v>
                </c:pt>
                <c:pt idx="33">
                  <c:v>0.28699999999999998</c:v>
                </c:pt>
                <c:pt idx="34">
                  <c:v>0.33800000000000002</c:v>
                </c:pt>
                <c:pt idx="35">
                  <c:v>0.41599999999999998</c:v>
                </c:pt>
                <c:pt idx="36">
                  <c:v>0.54700000000000004</c:v>
                </c:pt>
                <c:pt idx="37">
                  <c:v>0.625</c:v>
                </c:pt>
                <c:pt idx="38">
                  <c:v>0.60099999999999998</c:v>
                </c:pt>
                <c:pt idx="39">
                  <c:v>0.35899999999999999</c:v>
                </c:pt>
                <c:pt idx="40">
                  <c:v>0.51700000000000002</c:v>
                </c:pt>
                <c:pt idx="41">
                  <c:v>0.438</c:v>
                </c:pt>
                <c:pt idx="42">
                  <c:v>0.32200000000000001</c:v>
                </c:pt>
                <c:pt idx="43">
                  <c:v>0.504</c:v>
                </c:pt>
                <c:pt idx="44">
                  <c:v>0.51200000000000001</c:v>
                </c:pt>
                <c:pt idx="45">
                  <c:v>0.57499999999999996</c:v>
                </c:pt>
                <c:pt idx="46">
                  <c:v>0.376</c:v>
                </c:pt>
                <c:pt idx="47">
                  <c:v>0.371</c:v>
                </c:pt>
                <c:pt idx="48">
                  <c:v>0.58599999999999997</c:v>
                </c:pt>
                <c:pt idx="49">
                  <c:v>0.504</c:v>
                </c:pt>
                <c:pt idx="50">
                  <c:v>0.35499999999999998</c:v>
                </c:pt>
                <c:pt idx="51">
                  <c:v>0.35899999999999999</c:v>
                </c:pt>
                <c:pt idx="52">
                  <c:v>0.377</c:v>
                </c:pt>
                <c:pt idx="53">
                  <c:v>0.436</c:v>
                </c:pt>
                <c:pt idx="54">
                  <c:v>0.35599999999999998</c:v>
                </c:pt>
                <c:pt idx="55">
                  <c:v>0.36399999999999999</c:v>
                </c:pt>
                <c:pt idx="56">
                  <c:v>0.39900000000000002</c:v>
                </c:pt>
                <c:pt idx="57">
                  <c:v>0.32300000000000001</c:v>
                </c:pt>
                <c:pt idx="58">
                  <c:v>0.48799999999999999</c:v>
                </c:pt>
                <c:pt idx="59">
                  <c:v>0.66700000000000004</c:v>
                </c:pt>
                <c:pt idx="60">
                  <c:v>0.3</c:v>
                </c:pt>
                <c:pt idx="61">
                  <c:v>0.58399999999999996</c:v>
                </c:pt>
                <c:pt idx="62">
                  <c:v>0.41299999999999998</c:v>
                </c:pt>
                <c:pt idx="63">
                  <c:v>0.47499999999999998</c:v>
                </c:pt>
                <c:pt idx="64">
                  <c:v>0.49199999999999999</c:v>
                </c:pt>
                <c:pt idx="65">
                  <c:v>0.34200000000000003</c:v>
                </c:pt>
                <c:pt idx="66">
                  <c:v>0.58499999999999996</c:v>
                </c:pt>
                <c:pt idx="67">
                  <c:v>0.378</c:v>
                </c:pt>
                <c:pt idx="68">
                  <c:v>0.34300000000000003</c:v>
                </c:pt>
                <c:pt idx="69">
                  <c:v>0.38400000000000001</c:v>
                </c:pt>
                <c:pt idx="70">
                  <c:v>0.379</c:v>
                </c:pt>
                <c:pt idx="71">
                  <c:v>0.48499999999999999</c:v>
                </c:pt>
                <c:pt idx="72">
                  <c:v>0.64900000000000002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National_pcon10_12_10_22a!$B$582</c:f>
              <c:strCache>
                <c:ptCount val="1"/>
                <c:pt idx="0">
                  <c:v>Scotland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20"/>
              <c:layout>
                <c:manualLayout>
                  <c:x val="-7.82472613458529E-2"/>
                  <c:y val="-0.11465277777777778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East Renfrewshire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layout>
                <c:manualLayout>
                  <c:x val="-5.4748688875698379E-2"/>
                  <c:y val="5.11528472222222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050" b="1">
                        <a:solidFill>
                          <a:sysClr val="windowText" lastClr="000000"/>
                        </a:solidFill>
                      </a:rPr>
                      <a:t>Glasgow NE</a:t>
                    </a:r>
                  </a:p>
                </c:rich>
              </c:tx>
              <c:spPr>
                <a:noFill/>
                <a:ln w="19050">
                  <a:solidFill>
                    <a:schemeClr val="accent6">
                      <a:lumMod val="75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52766137223414"/>
                      <c:h val="3.2358611111111109E-2"/>
                    </c:manualLayout>
                  </c15:layout>
                </c:ext>
              </c:extLst>
            </c:dLbl>
            <c:spPr>
              <a:noFill/>
              <a:ln w="19050"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flat" cmpd="sng" algn="ctr">
                      <a:solidFill>
                        <a:schemeClr val="accent6">
                          <a:lumMod val="7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31750" cap="rnd">
                <a:solidFill>
                  <a:schemeClr val="accent6">
                    <a:lumMod val="7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National_pcon10_12_10_22a!$G$582:$G$640</c:f>
              <c:numCache>
                <c:formatCode>0%</c:formatCode>
                <c:ptCount val="59"/>
                <c:pt idx="0">
                  <c:v>0.23</c:v>
                </c:pt>
                <c:pt idx="1">
                  <c:v>0.11</c:v>
                </c:pt>
                <c:pt idx="2">
                  <c:v>0.24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0.22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0.19</c:v>
                </c:pt>
                <c:pt idx="9">
                  <c:v>0.21</c:v>
                </c:pt>
                <c:pt idx="10">
                  <c:v>0.2</c:v>
                </c:pt>
                <c:pt idx="11">
                  <c:v>0.18</c:v>
                </c:pt>
                <c:pt idx="12">
                  <c:v>0.17</c:v>
                </c:pt>
                <c:pt idx="13">
                  <c:v>0.14000000000000001</c:v>
                </c:pt>
                <c:pt idx="14">
                  <c:v>0.2</c:v>
                </c:pt>
                <c:pt idx="15">
                  <c:v>0.26</c:v>
                </c:pt>
                <c:pt idx="16">
                  <c:v>0.16</c:v>
                </c:pt>
                <c:pt idx="17">
                  <c:v>0.08</c:v>
                </c:pt>
                <c:pt idx="18">
                  <c:v>0.14000000000000001</c:v>
                </c:pt>
                <c:pt idx="19">
                  <c:v>0.14000000000000001</c:v>
                </c:pt>
                <c:pt idx="20">
                  <c:v>0.1</c:v>
                </c:pt>
                <c:pt idx="21">
                  <c:v>0.24</c:v>
                </c:pt>
                <c:pt idx="22">
                  <c:v>0.22</c:v>
                </c:pt>
                <c:pt idx="23">
                  <c:v>0.15</c:v>
                </c:pt>
                <c:pt idx="24">
                  <c:v>0.19</c:v>
                </c:pt>
                <c:pt idx="25">
                  <c:v>0.15</c:v>
                </c:pt>
                <c:pt idx="26">
                  <c:v>0.17</c:v>
                </c:pt>
                <c:pt idx="27">
                  <c:v>0.37</c:v>
                </c:pt>
                <c:pt idx="28">
                  <c:v>0.35</c:v>
                </c:pt>
                <c:pt idx="29">
                  <c:v>0.28999999999999998</c:v>
                </c:pt>
                <c:pt idx="30">
                  <c:v>0.43</c:v>
                </c:pt>
                <c:pt idx="31">
                  <c:v>0.32</c:v>
                </c:pt>
                <c:pt idx="32">
                  <c:v>0.26</c:v>
                </c:pt>
                <c:pt idx="33">
                  <c:v>0.31</c:v>
                </c:pt>
                <c:pt idx="34">
                  <c:v>0.27</c:v>
                </c:pt>
                <c:pt idx="35">
                  <c:v>7.0000000000000007E-2</c:v>
                </c:pt>
                <c:pt idx="36">
                  <c:v>0.24</c:v>
                </c:pt>
                <c:pt idx="37">
                  <c:v>0.13</c:v>
                </c:pt>
                <c:pt idx="38">
                  <c:v>0.22</c:v>
                </c:pt>
                <c:pt idx="39">
                  <c:v>0.22</c:v>
                </c:pt>
                <c:pt idx="40">
                  <c:v>0.19</c:v>
                </c:pt>
                <c:pt idx="41">
                  <c:v>0.18</c:v>
                </c:pt>
                <c:pt idx="42">
                  <c:v>0.18</c:v>
                </c:pt>
                <c:pt idx="43">
                  <c:v>0.18</c:v>
                </c:pt>
                <c:pt idx="44">
                  <c:v>0.12</c:v>
                </c:pt>
                <c:pt idx="45">
                  <c:v>0.24</c:v>
                </c:pt>
                <c:pt idx="46">
                  <c:v>0.11</c:v>
                </c:pt>
                <c:pt idx="47">
                  <c:v>0.24</c:v>
                </c:pt>
                <c:pt idx="48">
                  <c:v>0.12</c:v>
                </c:pt>
                <c:pt idx="49">
                  <c:v>0.16</c:v>
                </c:pt>
                <c:pt idx="50">
                  <c:v>0.08</c:v>
                </c:pt>
                <c:pt idx="51">
                  <c:v>0.17</c:v>
                </c:pt>
                <c:pt idx="52">
                  <c:v>0.21</c:v>
                </c:pt>
                <c:pt idx="53">
                  <c:v>0.13</c:v>
                </c:pt>
                <c:pt idx="54">
                  <c:v>0.12</c:v>
                </c:pt>
                <c:pt idx="55">
                  <c:v>0.21</c:v>
                </c:pt>
                <c:pt idx="56">
                  <c:v>0.14000000000000001</c:v>
                </c:pt>
                <c:pt idx="57">
                  <c:v>0.06</c:v>
                </c:pt>
                <c:pt idx="58">
                  <c:v>0.25</c:v>
                </c:pt>
              </c:numCache>
            </c:numRef>
          </c:xVal>
          <c:yVal>
            <c:numRef>
              <c:f>National_pcon10_12_10_22a!$E$582:$E$640</c:f>
              <c:numCache>
                <c:formatCode>0%</c:formatCode>
                <c:ptCount val="59"/>
                <c:pt idx="0">
                  <c:v>0.371</c:v>
                </c:pt>
                <c:pt idx="1">
                  <c:v>0.57199999999999995</c:v>
                </c:pt>
                <c:pt idx="2">
                  <c:v>0.3</c:v>
                </c:pt>
                <c:pt idx="3">
                  <c:v>0.38400000000000001</c:v>
                </c:pt>
                <c:pt idx="4">
                  <c:v>0.40300000000000002</c:v>
                </c:pt>
                <c:pt idx="5">
                  <c:v>0.36399999999999999</c:v>
                </c:pt>
                <c:pt idx="6">
                  <c:v>0.38600000000000001</c:v>
                </c:pt>
                <c:pt idx="7">
                  <c:v>0.35699999999999998</c:v>
                </c:pt>
                <c:pt idx="8">
                  <c:v>0.373</c:v>
                </c:pt>
                <c:pt idx="9">
                  <c:v>0.38300000000000001</c:v>
                </c:pt>
                <c:pt idx="10">
                  <c:v>0.33900000000000002</c:v>
                </c:pt>
                <c:pt idx="11">
                  <c:v>0.39100000000000001</c:v>
                </c:pt>
                <c:pt idx="12">
                  <c:v>0.35099999999999998</c:v>
                </c:pt>
                <c:pt idx="13">
                  <c:v>0.39400000000000002</c:v>
                </c:pt>
                <c:pt idx="14">
                  <c:v>0.40300000000000002</c:v>
                </c:pt>
                <c:pt idx="15">
                  <c:v>0.35499999999999998</c:v>
                </c:pt>
                <c:pt idx="16">
                  <c:v>0.36799999999999999</c:v>
                </c:pt>
                <c:pt idx="17">
                  <c:v>0.61099999999999999</c:v>
                </c:pt>
                <c:pt idx="18">
                  <c:v>0.44700000000000001</c:v>
                </c:pt>
                <c:pt idx="19">
                  <c:v>0.40100000000000002</c:v>
                </c:pt>
                <c:pt idx="20">
                  <c:v>0.61899999999999999</c:v>
                </c:pt>
                <c:pt idx="21">
                  <c:v>0.33800000000000002</c:v>
                </c:pt>
                <c:pt idx="22">
                  <c:v>0.44800000000000001</c:v>
                </c:pt>
                <c:pt idx="23">
                  <c:v>0.52400000000000002</c:v>
                </c:pt>
                <c:pt idx="24">
                  <c:v>0.40200000000000002</c:v>
                </c:pt>
                <c:pt idx="25">
                  <c:v>0.46899999999999997</c:v>
                </c:pt>
                <c:pt idx="26">
                  <c:v>0.35799999999999998</c:v>
                </c:pt>
                <c:pt idx="27">
                  <c:v>0.39</c:v>
                </c:pt>
                <c:pt idx="28">
                  <c:v>0.27100000000000002</c:v>
                </c:pt>
                <c:pt idx="29">
                  <c:v>0.45900000000000002</c:v>
                </c:pt>
                <c:pt idx="30">
                  <c:v>0.247</c:v>
                </c:pt>
                <c:pt idx="31">
                  <c:v>0.36399999999999999</c:v>
                </c:pt>
                <c:pt idx="32">
                  <c:v>0.41</c:v>
                </c:pt>
                <c:pt idx="33">
                  <c:v>0.25600000000000001</c:v>
                </c:pt>
                <c:pt idx="34">
                  <c:v>0.32200000000000001</c:v>
                </c:pt>
                <c:pt idx="35">
                  <c:v>0.50900000000000001</c:v>
                </c:pt>
                <c:pt idx="36">
                  <c:v>0.42399999999999999</c:v>
                </c:pt>
                <c:pt idx="37">
                  <c:v>0.379</c:v>
                </c:pt>
                <c:pt idx="38">
                  <c:v>0.38300000000000001</c:v>
                </c:pt>
                <c:pt idx="39">
                  <c:v>0.378</c:v>
                </c:pt>
                <c:pt idx="40">
                  <c:v>0.41099999999999998</c:v>
                </c:pt>
                <c:pt idx="41">
                  <c:v>0.34899999999999998</c:v>
                </c:pt>
                <c:pt idx="42">
                  <c:v>0.318</c:v>
                </c:pt>
                <c:pt idx="43">
                  <c:v>0.313</c:v>
                </c:pt>
                <c:pt idx="44">
                  <c:v>0.39500000000000002</c:v>
                </c:pt>
                <c:pt idx="45">
                  <c:v>0.34399999999999997</c:v>
                </c:pt>
                <c:pt idx="46">
                  <c:v>0.47799999999999998</c:v>
                </c:pt>
                <c:pt idx="47">
                  <c:v>0.39200000000000002</c:v>
                </c:pt>
                <c:pt idx="48">
                  <c:v>0.51</c:v>
                </c:pt>
                <c:pt idx="49">
                  <c:v>0.443</c:v>
                </c:pt>
                <c:pt idx="50">
                  <c:v>0.437</c:v>
                </c:pt>
                <c:pt idx="51">
                  <c:v>0.436</c:v>
                </c:pt>
                <c:pt idx="52">
                  <c:v>0.38600000000000001</c:v>
                </c:pt>
                <c:pt idx="53">
                  <c:v>0.40400000000000003</c:v>
                </c:pt>
                <c:pt idx="54">
                  <c:v>0.43099999999999999</c:v>
                </c:pt>
                <c:pt idx="55">
                  <c:v>0.36699999999999999</c:v>
                </c:pt>
                <c:pt idx="56">
                  <c:v>0.46100000000000002</c:v>
                </c:pt>
                <c:pt idx="57">
                  <c:v>0.55500000000000005</c:v>
                </c:pt>
                <c:pt idx="58">
                  <c:v>0.34300000000000003</c:v>
                </c:pt>
              </c:numCache>
            </c:numRef>
          </c:yVal>
          <c:smooth val="0"/>
        </c:ser>
        <c:ser>
          <c:idx val="7"/>
          <c:order val="2"/>
          <c:tx>
            <c:v>South East England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36"/>
              <c:layout>
                <c:manualLayout>
                  <c:x val="-9.3396547262578095E-2"/>
                  <c:y val="5.32662500000000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Henley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7"/>
              <c:layout>
                <c:manualLayout>
                  <c:x val="-2.0064692617648146E-2"/>
                  <c:y val="6.149180555555555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050" b="1">
                        <a:solidFill>
                          <a:sysClr val="windowText" lastClr="000000"/>
                        </a:solidFill>
                      </a:rPr>
                      <a:t>Portsmouth</a:t>
                    </a:r>
                    <a:r>
                      <a:rPr lang="en-US" sz="1050" b="1" baseline="0">
                        <a:solidFill>
                          <a:sysClr val="windowText" lastClr="000000"/>
                        </a:solidFill>
                      </a:rPr>
                      <a:t/>
                    </a:r>
                    <a:br>
                      <a:rPr lang="en-US" sz="1050" b="1" baseline="0">
                        <a:solidFill>
                          <a:sysClr val="windowText" lastClr="000000"/>
                        </a:solidFill>
                      </a:rPr>
                    </a:br>
                    <a:r>
                      <a:rPr lang="en-US" sz="1050" b="1" baseline="0">
                        <a:solidFill>
                          <a:sysClr val="windowText" lastClr="000000"/>
                        </a:solidFill>
                      </a:rPr>
                      <a:t>South</a:t>
                    </a:r>
                    <a:endParaRPr lang="en-US" sz="105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 w="19050">
                  <a:solidFill>
                    <a:schemeClr val="accent2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 w="19050">
                <a:solidFill>
                  <a:schemeClr val="accent2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19050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31750" cap="rnd">
                <a:solidFill>
                  <a:schemeClr val="accent2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forward val="0.1"/>
            <c:backward val="5.000000000000001E-2"/>
            <c:dispRSqr val="0"/>
            <c:dispEq val="0"/>
          </c:trendline>
          <c:xVal>
            <c:numRef>
              <c:f>National_pcon10_12_10_22a!$G$403:$G$486</c:f>
              <c:numCache>
                <c:formatCode>0%</c:formatCode>
                <c:ptCount val="84"/>
                <c:pt idx="0">
                  <c:v>0.15</c:v>
                </c:pt>
                <c:pt idx="1">
                  <c:v>0.12</c:v>
                </c:pt>
                <c:pt idx="2">
                  <c:v>0.19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0.17</c:v>
                </c:pt>
                <c:pt idx="6">
                  <c:v>0.11</c:v>
                </c:pt>
                <c:pt idx="7">
                  <c:v>0.18</c:v>
                </c:pt>
                <c:pt idx="8">
                  <c:v>0.21</c:v>
                </c:pt>
                <c:pt idx="9">
                  <c:v>0.14000000000000001</c:v>
                </c:pt>
                <c:pt idx="10">
                  <c:v>0.3</c:v>
                </c:pt>
                <c:pt idx="11">
                  <c:v>0.19</c:v>
                </c:pt>
                <c:pt idx="12">
                  <c:v>0.09</c:v>
                </c:pt>
                <c:pt idx="13">
                  <c:v>0.2</c:v>
                </c:pt>
                <c:pt idx="14">
                  <c:v>0.24</c:v>
                </c:pt>
                <c:pt idx="15">
                  <c:v>0.1</c:v>
                </c:pt>
                <c:pt idx="16">
                  <c:v>0.14000000000000001</c:v>
                </c:pt>
                <c:pt idx="17">
                  <c:v>0.21</c:v>
                </c:pt>
                <c:pt idx="18">
                  <c:v>0.19</c:v>
                </c:pt>
                <c:pt idx="19">
                  <c:v>0.23</c:v>
                </c:pt>
                <c:pt idx="20">
                  <c:v>0.12</c:v>
                </c:pt>
                <c:pt idx="21">
                  <c:v>0.13</c:v>
                </c:pt>
                <c:pt idx="22">
                  <c:v>0.17</c:v>
                </c:pt>
                <c:pt idx="23">
                  <c:v>0.22</c:v>
                </c:pt>
                <c:pt idx="24">
                  <c:v>0.15</c:v>
                </c:pt>
                <c:pt idx="25">
                  <c:v>0.11</c:v>
                </c:pt>
                <c:pt idx="26">
                  <c:v>0.12</c:v>
                </c:pt>
                <c:pt idx="27">
                  <c:v>0.12</c:v>
                </c:pt>
                <c:pt idx="28">
                  <c:v>0.19</c:v>
                </c:pt>
                <c:pt idx="29">
                  <c:v>0.23</c:v>
                </c:pt>
                <c:pt idx="30">
                  <c:v>0.23</c:v>
                </c:pt>
                <c:pt idx="31">
                  <c:v>0.19</c:v>
                </c:pt>
                <c:pt idx="32">
                  <c:v>0.22</c:v>
                </c:pt>
                <c:pt idx="33">
                  <c:v>0.13</c:v>
                </c:pt>
                <c:pt idx="34">
                  <c:v>0.3</c:v>
                </c:pt>
                <c:pt idx="35">
                  <c:v>0.26</c:v>
                </c:pt>
                <c:pt idx="36">
                  <c:v>0.09</c:v>
                </c:pt>
                <c:pt idx="37">
                  <c:v>0.11</c:v>
                </c:pt>
                <c:pt idx="38">
                  <c:v>0.19</c:v>
                </c:pt>
                <c:pt idx="39">
                  <c:v>0.23</c:v>
                </c:pt>
                <c:pt idx="40">
                  <c:v>0.17</c:v>
                </c:pt>
                <c:pt idx="41">
                  <c:v>0.11</c:v>
                </c:pt>
                <c:pt idx="42">
                  <c:v>0.15</c:v>
                </c:pt>
                <c:pt idx="43">
                  <c:v>0.13</c:v>
                </c:pt>
                <c:pt idx="44">
                  <c:v>0.1</c:v>
                </c:pt>
                <c:pt idx="45">
                  <c:v>0.23</c:v>
                </c:pt>
                <c:pt idx="46">
                  <c:v>0.22</c:v>
                </c:pt>
                <c:pt idx="47">
                  <c:v>0.1</c:v>
                </c:pt>
                <c:pt idx="48">
                  <c:v>0.16</c:v>
                </c:pt>
                <c:pt idx="49">
                  <c:v>0.14000000000000001</c:v>
                </c:pt>
                <c:pt idx="50">
                  <c:v>0.14000000000000001</c:v>
                </c:pt>
                <c:pt idx="51">
                  <c:v>0.09</c:v>
                </c:pt>
                <c:pt idx="52">
                  <c:v>0.25</c:v>
                </c:pt>
                <c:pt idx="53">
                  <c:v>0.13</c:v>
                </c:pt>
                <c:pt idx="54">
                  <c:v>0.27</c:v>
                </c:pt>
                <c:pt idx="55">
                  <c:v>0.12</c:v>
                </c:pt>
                <c:pt idx="56">
                  <c:v>0.23</c:v>
                </c:pt>
                <c:pt idx="57">
                  <c:v>0.32</c:v>
                </c:pt>
                <c:pt idx="58">
                  <c:v>0.19</c:v>
                </c:pt>
                <c:pt idx="59">
                  <c:v>0.22</c:v>
                </c:pt>
                <c:pt idx="60">
                  <c:v>0.13</c:v>
                </c:pt>
                <c:pt idx="61">
                  <c:v>0.2</c:v>
                </c:pt>
                <c:pt idx="62">
                  <c:v>0.14000000000000001</c:v>
                </c:pt>
                <c:pt idx="63">
                  <c:v>0.13</c:v>
                </c:pt>
                <c:pt idx="64">
                  <c:v>0.14000000000000001</c:v>
                </c:pt>
                <c:pt idx="65">
                  <c:v>0.26</c:v>
                </c:pt>
                <c:pt idx="66">
                  <c:v>0.25</c:v>
                </c:pt>
                <c:pt idx="67">
                  <c:v>0.26</c:v>
                </c:pt>
                <c:pt idx="68">
                  <c:v>0.1</c:v>
                </c:pt>
                <c:pt idx="69">
                  <c:v>0.28999999999999998</c:v>
                </c:pt>
                <c:pt idx="70">
                  <c:v>0.28000000000000003</c:v>
                </c:pt>
                <c:pt idx="71">
                  <c:v>0.16</c:v>
                </c:pt>
                <c:pt idx="72">
                  <c:v>0.12</c:v>
                </c:pt>
                <c:pt idx="73">
                  <c:v>0.14000000000000001</c:v>
                </c:pt>
                <c:pt idx="74">
                  <c:v>0.14000000000000001</c:v>
                </c:pt>
                <c:pt idx="75">
                  <c:v>0.12</c:v>
                </c:pt>
                <c:pt idx="76">
                  <c:v>0.12</c:v>
                </c:pt>
                <c:pt idx="77">
                  <c:v>0.1</c:v>
                </c:pt>
                <c:pt idx="78">
                  <c:v>0.11</c:v>
                </c:pt>
                <c:pt idx="79">
                  <c:v>0.1</c:v>
                </c:pt>
                <c:pt idx="80">
                  <c:v>0.14000000000000001</c:v>
                </c:pt>
                <c:pt idx="81">
                  <c:v>0.1</c:v>
                </c:pt>
                <c:pt idx="82">
                  <c:v>0.18</c:v>
                </c:pt>
                <c:pt idx="83">
                  <c:v>0.17</c:v>
                </c:pt>
              </c:numCache>
            </c:numRef>
          </c:xVal>
          <c:yVal>
            <c:numRef>
              <c:f>National_pcon10_12_10_22a!$E$403:$E$486</c:f>
              <c:numCache>
                <c:formatCode>0%</c:formatCode>
                <c:ptCount val="84"/>
                <c:pt idx="0">
                  <c:v>0.28699999999999998</c:v>
                </c:pt>
                <c:pt idx="1">
                  <c:v>0.41499999999999998</c:v>
                </c:pt>
                <c:pt idx="2">
                  <c:v>0.3</c:v>
                </c:pt>
                <c:pt idx="3">
                  <c:v>0.36699999999999999</c:v>
                </c:pt>
                <c:pt idx="4">
                  <c:v>0.311</c:v>
                </c:pt>
                <c:pt idx="5">
                  <c:v>0.31</c:v>
                </c:pt>
                <c:pt idx="6">
                  <c:v>0.54100000000000004</c:v>
                </c:pt>
                <c:pt idx="7">
                  <c:v>0.34699999999999998</c:v>
                </c:pt>
                <c:pt idx="8">
                  <c:v>0.22800000000000001</c:v>
                </c:pt>
                <c:pt idx="9">
                  <c:v>0.34799999999999998</c:v>
                </c:pt>
                <c:pt idx="10">
                  <c:v>0.21</c:v>
                </c:pt>
                <c:pt idx="11">
                  <c:v>0.36799999999999999</c:v>
                </c:pt>
                <c:pt idx="12">
                  <c:v>0.47599999999999998</c:v>
                </c:pt>
                <c:pt idx="13">
                  <c:v>0.39700000000000002</c:v>
                </c:pt>
                <c:pt idx="14">
                  <c:v>0.245</c:v>
                </c:pt>
                <c:pt idx="15">
                  <c:v>0.57499999999999996</c:v>
                </c:pt>
                <c:pt idx="16">
                  <c:v>0.38900000000000001</c:v>
                </c:pt>
                <c:pt idx="17">
                  <c:v>0.28100000000000003</c:v>
                </c:pt>
                <c:pt idx="18">
                  <c:v>0.309</c:v>
                </c:pt>
                <c:pt idx="19">
                  <c:v>0.28799999999999998</c:v>
                </c:pt>
                <c:pt idx="20">
                  <c:v>0.42899999999999999</c:v>
                </c:pt>
                <c:pt idx="21">
                  <c:v>0.42699999999999999</c:v>
                </c:pt>
                <c:pt idx="22">
                  <c:v>0.255</c:v>
                </c:pt>
                <c:pt idx="23">
                  <c:v>0.28699999999999998</c:v>
                </c:pt>
                <c:pt idx="24">
                  <c:v>0.29699999999999999</c:v>
                </c:pt>
                <c:pt idx="25">
                  <c:v>0.52500000000000002</c:v>
                </c:pt>
                <c:pt idx="26">
                  <c:v>0.56200000000000006</c:v>
                </c:pt>
                <c:pt idx="27">
                  <c:v>0.35099999999999998</c:v>
                </c:pt>
                <c:pt idx="28">
                  <c:v>0.32800000000000001</c:v>
                </c:pt>
                <c:pt idx="29">
                  <c:v>0.27900000000000003</c:v>
                </c:pt>
                <c:pt idx="30">
                  <c:v>0.28499999999999998</c:v>
                </c:pt>
                <c:pt idx="31">
                  <c:v>0.251</c:v>
                </c:pt>
                <c:pt idx="32">
                  <c:v>0.29799999999999999</c:v>
                </c:pt>
                <c:pt idx="33">
                  <c:v>0.502</c:v>
                </c:pt>
                <c:pt idx="34">
                  <c:v>0.22</c:v>
                </c:pt>
                <c:pt idx="35">
                  <c:v>0.218</c:v>
                </c:pt>
                <c:pt idx="36">
                  <c:v>0.47</c:v>
                </c:pt>
                <c:pt idx="37">
                  <c:v>0.437</c:v>
                </c:pt>
                <c:pt idx="38">
                  <c:v>0.35</c:v>
                </c:pt>
                <c:pt idx="39">
                  <c:v>0.27700000000000002</c:v>
                </c:pt>
                <c:pt idx="40">
                  <c:v>0.33200000000000002</c:v>
                </c:pt>
                <c:pt idx="41">
                  <c:v>0.496</c:v>
                </c:pt>
                <c:pt idx="42">
                  <c:v>0.39200000000000002</c:v>
                </c:pt>
                <c:pt idx="43">
                  <c:v>0.41099999999999998</c:v>
                </c:pt>
                <c:pt idx="44">
                  <c:v>0.41699999999999998</c:v>
                </c:pt>
                <c:pt idx="45">
                  <c:v>0.32400000000000001</c:v>
                </c:pt>
                <c:pt idx="46">
                  <c:v>0.33</c:v>
                </c:pt>
                <c:pt idx="47">
                  <c:v>0.56299999999999994</c:v>
                </c:pt>
                <c:pt idx="48">
                  <c:v>0.307</c:v>
                </c:pt>
                <c:pt idx="49">
                  <c:v>0.37</c:v>
                </c:pt>
                <c:pt idx="50">
                  <c:v>0.38900000000000001</c:v>
                </c:pt>
                <c:pt idx="51">
                  <c:v>0.50600000000000001</c:v>
                </c:pt>
                <c:pt idx="52">
                  <c:v>0.28100000000000003</c:v>
                </c:pt>
                <c:pt idx="53">
                  <c:v>0.34399999999999997</c:v>
                </c:pt>
                <c:pt idx="54">
                  <c:v>0.3</c:v>
                </c:pt>
                <c:pt idx="55">
                  <c:v>0.499</c:v>
                </c:pt>
                <c:pt idx="56">
                  <c:v>0.219</c:v>
                </c:pt>
                <c:pt idx="57">
                  <c:v>0.26300000000000001</c:v>
                </c:pt>
                <c:pt idx="58">
                  <c:v>0.36899999999999999</c:v>
                </c:pt>
                <c:pt idx="59">
                  <c:v>0.28699999999999998</c:v>
                </c:pt>
                <c:pt idx="60">
                  <c:v>0.47699999999999998</c:v>
                </c:pt>
                <c:pt idx="61">
                  <c:v>0.27900000000000003</c:v>
                </c:pt>
                <c:pt idx="62">
                  <c:v>0.441</c:v>
                </c:pt>
                <c:pt idx="63">
                  <c:v>0.434</c:v>
                </c:pt>
                <c:pt idx="64">
                  <c:v>0.42899999999999999</c:v>
                </c:pt>
                <c:pt idx="65">
                  <c:v>0.24</c:v>
                </c:pt>
                <c:pt idx="66">
                  <c:v>0.38600000000000001</c:v>
                </c:pt>
                <c:pt idx="67">
                  <c:v>0.32100000000000001</c:v>
                </c:pt>
                <c:pt idx="68">
                  <c:v>0.51500000000000001</c:v>
                </c:pt>
                <c:pt idx="69">
                  <c:v>0.20499999999999999</c:v>
                </c:pt>
                <c:pt idx="70">
                  <c:v>0.25900000000000001</c:v>
                </c:pt>
                <c:pt idx="71">
                  <c:v>0.313</c:v>
                </c:pt>
                <c:pt idx="72">
                  <c:v>0.42699999999999999</c:v>
                </c:pt>
                <c:pt idx="73">
                  <c:v>0.436</c:v>
                </c:pt>
                <c:pt idx="74">
                  <c:v>0.47499999999999998</c:v>
                </c:pt>
                <c:pt idx="75">
                  <c:v>0.40400000000000003</c:v>
                </c:pt>
                <c:pt idx="76">
                  <c:v>0.41099999999999998</c:v>
                </c:pt>
                <c:pt idx="77">
                  <c:v>0.54500000000000004</c:v>
                </c:pt>
                <c:pt idx="78">
                  <c:v>0.50700000000000001</c:v>
                </c:pt>
                <c:pt idx="79">
                  <c:v>0.38700000000000001</c:v>
                </c:pt>
                <c:pt idx="80">
                  <c:v>0.45500000000000002</c:v>
                </c:pt>
                <c:pt idx="81">
                  <c:v>0.48699999999999999</c:v>
                </c:pt>
                <c:pt idx="82">
                  <c:v>0.29899999999999999</c:v>
                </c:pt>
                <c:pt idx="83">
                  <c:v>0.41299999999999998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662280"/>
        <c:axId val="240662672"/>
      </c:scatterChart>
      <c:valAx>
        <c:axId val="240662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>
                    <a:solidFill>
                      <a:sysClr val="windowText" lastClr="000000"/>
                    </a:solidFill>
                  </a:rPr>
                  <a:t>Child poverty rate</a:t>
                </a:r>
              </a:p>
            </c:rich>
          </c:tx>
          <c:layout>
            <c:manualLayout>
              <c:xMode val="edge"/>
              <c:yMode val="edge"/>
              <c:x val="0.37138944982252198"/>
              <c:y val="0.955263194444444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662672"/>
        <c:crosses val="autoZero"/>
        <c:crossBetween val="midCat"/>
      </c:valAx>
      <c:valAx>
        <c:axId val="240662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600" b="0" i="0" baseline="0">
                    <a:solidFill>
                      <a:sysClr val="windowText" lastClr="000000"/>
                    </a:solidFill>
                    <a:effectLst/>
                  </a:rPr>
                  <a:t>University access rate</a:t>
                </a:r>
                <a:endParaRPr lang="en-GB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8.5513316469931809E-4"/>
              <c:y val="0.34364805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662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80758261951156574"/>
          <c:y val="0.56286486111111111"/>
          <c:w val="0.18610883146648921"/>
          <c:h val="0.3042726388888889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500" b="0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Child poverty vs. university access rate</a:t>
            </a:r>
            <a:br>
              <a:rPr lang="en-GB" sz="1500" b="0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GB" sz="1100" b="0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by UK parliamentary constituency in Yorkshire</a:t>
            </a:r>
            <a:endParaRPr lang="en-GB" sz="11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625680211564868"/>
          <c:y val="1.4699074074074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National_pcon10_12_10_22a!$B$113</c:f>
              <c:strCache>
                <c:ptCount val="1"/>
                <c:pt idx="0">
                  <c:v>Yorkshire &amp; 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7"/>
              <c:layout>
                <c:manualLayout>
                  <c:x val="3.5299074074074073E-2"/>
                  <c:y val="-2.939814814814814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n-US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Leeds Central</a:t>
                    </a:r>
                  </a:p>
                </c:rich>
              </c:tx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2.0898688483880167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Sheffield Hallam</a:t>
                    </a:r>
                  </a:p>
                </c:rich>
              </c:tx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317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National_pcon10_12_10_22a!$G$113:$G$166</c:f>
              <c:numCache>
                <c:formatCode>0%</c:formatCode>
                <c:ptCount val="54"/>
                <c:pt idx="0">
                  <c:v>0.22</c:v>
                </c:pt>
                <c:pt idx="1">
                  <c:v>0.24</c:v>
                </c:pt>
                <c:pt idx="2">
                  <c:v>0.18</c:v>
                </c:pt>
                <c:pt idx="3">
                  <c:v>0.11</c:v>
                </c:pt>
                <c:pt idx="4">
                  <c:v>0.3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0.12</c:v>
                </c:pt>
                <c:pt idx="8">
                  <c:v>0.13</c:v>
                </c:pt>
                <c:pt idx="9">
                  <c:v>0.17</c:v>
                </c:pt>
                <c:pt idx="10">
                  <c:v>0.14000000000000001</c:v>
                </c:pt>
                <c:pt idx="11">
                  <c:v>0.19</c:v>
                </c:pt>
                <c:pt idx="12">
                  <c:v>0.2</c:v>
                </c:pt>
                <c:pt idx="13">
                  <c:v>0.22</c:v>
                </c:pt>
                <c:pt idx="14">
                  <c:v>0.23</c:v>
                </c:pt>
                <c:pt idx="15">
                  <c:v>0.15</c:v>
                </c:pt>
                <c:pt idx="16">
                  <c:v>0.09</c:v>
                </c:pt>
                <c:pt idx="17">
                  <c:v>0.3</c:v>
                </c:pt>
                <c:pt idx="18">
                  <c:v>0.24</c:v>
                </c:pt>
                <c:pt idx="19">
                  <c:v>0.05</c:v>
                </c:pt>
                <c:pt idx="20">
                  <c:v>7.0000000000000007E-2</c:v>
                </c:pt>
                <c:pt idx="21">
                  <c:v>0.19</c:v>
                </c:pt>
                <c:pt idx="22">
                  <c:v>0.24</c:v>
                </c:pt>
                <c:pt idx="23">
                  <c:v>0.17</c:v>
                </c:pt>
                <c:pt idx="24">
                  <c:v>0.28000000000000003</c:v>
                </c:pt>
                <c:pt idx="25">
                  <c:v>0.32</c:v>
                </c:pt>
                <c:pt idx="26">
                  <c:v>0.26</c:v>
                </c:pt>
                <c:pt idx="27">
                  <c:v>0.38</c:v>
                </c:pt>
                <c:pt idx="28">
                  <c:v>0.3</c:v>
                </c:pt>
                <c:pt idx="29">
                  <c:v>0.15</c:v>
                </c:pt>
                <c:pt idx="30">
                  <c:v>0.1</c:v>
                </c:pt>
                <c:pt idx="31">
                  <c:v>0.27</c:v>
                </c:pt>
                <c:pt idx="32">
                  <c:v>0.1</c:v>
                </c:pt>
                <c:pt idx="33">
                  <c:v>0.21</c:v>
                </c:pt>
                <c:pt idx="34">
                  <c:v>0.09</c:v>
                </c:pt>
                <c:pt idx="35">
                  <c:v>0.08</c:v>
                </c:pt>
                <c:pt idx="36">
                  <c:v>7.0000000000000007E-2</c:v>
                </c:pt>
                <c:pt idx="37">
                  <c:v>0.16</c:v>
                </c:pt>
                <c:pt idx="38">
                  <c:v>0.26</c:v>
                </c:pt>
                <c:pt idx="39">
                  <c:v>0.19</c:v>
                </c:pt>
                <c:pt idx="40">
                  <c:v>0.22</c:v>
                </c:pt>
                <c:pt idx="41">
                  <c:v>0.09</c:v>
                </c:pt>
                <c:pt idx="42">
                  <c:v>0.28999999999999998</c:v>
                </c:pt>
                <c:pt idx="43">
                  <c:v>0.2</c:v>
                </c:pt>
                <c:pt idx="44">
                  <c:v>0.34</c:v>
                </c:pt>
                <c:pt idx="45">
                  <c:v>0</c:v>
                </c:pt>
                <c:pt idx="46">
                  <c:v>0.24</c:v>
                </c:pt>
                <c:pt idx="47">
                  <c:v>0.11</c:v>
                </c:pt>
                <c:pt idx="48">
                  <c:v>0.06</c:v>
                </c:pt>
                <c:pt idx="49">
                  <c:v>0.09</c:v>
                </c:pt>
                <c:pt idx="50">
                  <c:v>0.2</c:v>
                </c:pt>
                <c:pt idx="51">
                  <c:v>0.22</c:v>
                </c:pt>
                <c:pt idx="52">
                  <c:v>0.17</c:v>
                </c:pt>
                <c:pt idx="53">
                  <c:v>0.05</c:v>
                </c:pt>
              </c:numCache>
            </c:numRef>
          </c:xVal>
          <c:yVal>
            <c:numRef>
              <c:f>National_pcon10_12_10_22a!$E$113:$E$166</c:f>
              <c:numCache>
                <c:formatCode>0%</c:formatCode>
                <c:ptCount val="54"/>
                <c:pt idx="0">
                  <c:v>0.20699999999999999</c:v>
                </c:pt>
                <c:pt idx="1">
                  <c:v>0.18</c:v>
                </c:pt>
                <c:pt idx="2">
                  <c:v>0.27400000000000002</c:v>
                </c:pt>
                <c:pt idx="3">
                  <c:v>0.39200000000000002</c:v>
                </c:pt>
                <c:pt idx="4">
                  <c:v>0.247</c:v>
                </c:pt>
                <c:pt idx="5">
                  <c:v>0.22900000000000001</c:v>
                </c:pt>
                <c:pt idx="6">
                  <c:v>0.30599999999999999</c:v>
                </c:pt>
                <c:pt idx="7">
                  <c:v>0.309</c:v>
                </c:pt>
                <c:pt idx="8">
                  <c:v>0.36899999999999999</c:v>
                </c:pt>
                <c:pt idx="9">
                  <c:v>0.27400000000000002</c:v>
                </c:pt>
                <c:pt idx="10">
                  <c:v>0.39900000000000002</c:v>
                </c:pt>
                <c:pt idx="11">
                  <c:v>0.31900000000000001</c:v>
                </c:pt>
                <c:pt idx="12">
                  <c:v>0.26700000000000002</c:v>
                </c:pt>
                <c:pt idx="13">
                  <c:v>0.25700000000000001</c:v>
                </c:pt>
                <c:pt idx="14">
                  <c:v>0.19800000000000001</c:v>
                </c:pt>
                <c:pt idx="15">
                  <c:v>0.35599999999999998</c:v>
                </c:pt>
                <c:pt idx="16">
                  <c:v>0.373</c:v>
                </c:pt>
                <c:pt idx="17">
                  <c:v>0.19600000000000001</c:v>
                </c:pt>
                <c:pt idx="18">
                  <c:v>0.27800000000000002</c:v>
                </c:pt>
                <c:pt idx="19">
                  <c:v>0.46800000000000003</c:v>
                </c:pt>
                <c:pt idx="20">
                  <c:v>0.46700000000000003</c:v>
                </c:pt>
                <c:pt idx="21">
                  <c:v>0.254</c:v>
                </c:pt>
                <c:pt idx="22">
                  <c:v>0.317</c:v>
                </c:pt>
                <c:pt idx="23">
                  <c:v>0.34</c:v>
                </c:pt>
                <c:pt idx="24">
                  <c:v>0.17499999999999999</c:v>
                </c:pt>
                <c:pt idx="25">
                  <c:v>0.20499999999999999</c:v>
                </c:pt>
                <c:pt idx="26">
                  <c:v>0.20799999999999999</c:v>
                </c:pt>
                <c:pt idx="27">
                  <c:v>0.151</c:v>
                </c:pt>
                <c:pt idx="28">
                  <c:v>0.21299999999999999</c:v>
                </c:pt>
                <c:pt idx="29">
                  <c:v>0.495</c:v>
                </c:pt>
                <c:pt idx="30">
                  <c:v>0.48</c:v>
                </c:pt>
                <c:pt idx="31">
                  <c:v>0.186</c:v>
                </c:pt>
                <c:pt idx="32">
                  <c:v>0.309</c:v>
                </c:pt>
                <c:pt idx="33">
                  <c:v>0.20399999999999999</c:v>
                </c:pt>
                <c:pt idx="34">
                  <c:v>0.36099999999999999</c:v>
                </c:pt>
                <c:pt idx="35">
                  <c:v>0.377</c:v>
                </c:pt>
                <c:pt idx="36">
                  <c:v>0.41599999999999998</c:v>
                </c:pt>
                <c:pt idx="37">
                  <c:v>0.29099999999999998</c:v>
                </c:pt>
                <c:pt idx="38">
                  <c:v>0.22900000000000001</c:v>
                </c:pt>
                <c:pt idx="39">
                  <c:v>0.309</c:v>
                </c:pt>
                <c:pt idx="40">
                  <c:v>0.254</c:v>
                </c:pt>
                <c:pt idx="41">
                  <c:v>0.36499999999999999</c:v>
                </c:pt>
                <c:pt idx="42">
                  <c:v>0.29899999999999999</c:v>
                </c:pt>
                <c:pt idx="43">
                  <c:v>0.23200000000000001</c:v>
                </c:pt>
                <c:pt idx="44">
                  <c:v>0.189</c:v>
                </c:pt>
                <c:pt idx="45">
                  <c:v>0.64800000000000002</c:v>
                </c:pt>
                <c:pt idx="46">
                  <c:v>0.248</c:v>
                </c:pt>
                <c:pt idx="47">
                  <c:v>0.40799999999999997</c:v>
                </c:pt>
                <c:pt idx="48">
                  <c:v>0.42699999999999999</c:v>
                </c:pt>
                <c:pt idx="49">
                  <c:v>0.378</c:v>
                </c:pt>
                <c:pt idx="50">
                  <c:v>0.27300000000000002</c:v>
                </c:pt>
                <c:pt idx="51">
                  <c:v>0.218</c:v>
                </c:pt>
                <c:pt idx="52">
                  <c:v>0.28599999999999998</c:v>
                </c:pt>
                <c:pt idx="53">
                  <c:v>0.44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666984"/>
        <c:axId val="240661496"/>
      </c:scatterChart>
      <c:valAx>
        <c:axId val="240666984"/>
        <c:scaling>
          <c:orientation val="minMax"/>
          <c:max val="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Child</a:t>
                </a:r>
                <a:r>
                  <a:rPr lang="en-GB" sz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poverty rate</a:t>
                </a:r>
                <a:endParaRPr lang="en-GB" sz="12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1404837962962965"/>
              <c:y val="0.930017592592592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661496"/>
        <c:crosses val="autoZero"/>
        <c:crossBetween val="midCat"/>
      </c:valAx>
      <c:valAx>
        <c:axId val="240661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University</a:t>
                </a:r>
                <a:r>
                  <a:rPr lang="en-GB" sz="14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access rate</a:t>
                </a:r>
                <a:endParaRPr lang="en-GB" sz="14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759259259259259E-2"/>
              <c:y val="0.291549999999999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666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500" b="0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Child poverty vs. university access rate</a:t>
            </a:r>
            <a:br>
              <a:rPr lang="en-GB" sz="1500" b="0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en-GB" sz="1100" b="0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by UK parliamentary constituencies in Yorkshire and Northern Ireland</a:t>
            </a:r>
            <a:endParaRPr lang="en-GB" sz="11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625680211564868"/>
          <c:y val="1.46990740740740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09864980571554"/>
          <c:y val="0.12430151133832282"/>
          <c:w val="0.59296173987264822"/>
          <c:h val="0.75769472703703511"/>
        </c:manualLayout>
      </c:layout>
      <c:scatterChart>
        <c:scatterStyle val="lineMarker"/>
        <c:varyColors val="0"/>
        <c:ser>
          <c:idx val="0"/>
          <c:order val="0"/>
          <c:tx>
            <c:strRef>
              <c:f>National_pcon10_12_10_22a!$B$641</c:f>
              <c:strCache>
                <c:ptCount val="1"/>
                <c:pt idx="0">
                  <c:v>Northern Ireland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3.4088133482330904E-2"/>
                  <c:y val="-7.971239204060781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05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Belfast West</a:t>
                    </a:r>
                  </a:p>
                </c:rich>
              </c:tx>
              <c:spPr>
                <a:noFill/>
                <a:ln w="19050">
                  <a:solidFill>
                    <a:srgbClr val="00B05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997964553709388E-2"/>
                  <c:y val="-3.985619602030395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sz="1050" b="1"/>
                      <a:t>Strangford</a:t>
                    </a:r>
                  </a:p>
                </c:rich>
              </c:tx>
              <c:spPr>
                <a:noFill/>
                <a:ln w="19050">
                  <a:solidFill>
                    <a:srgbClr val="00B05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solidFill>
                  <a:srgbClr val="00B05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forward val="0.1"/>
            <c:backward val="0.1"/>
            <c:dispRSqr val="0"/>
            <c:dispEq val="0"/>
          </c:trendline>
          <c:xVal>
            <c:numRef>
              <c:f>National_pcon10_12_10_22a!$G$641:$G$658</c:f>
              <c:numCache>
                <c:formatCode>0%</c:formatCode>
                <c:ptCount val="18"/>
                <c:pt idx="0">
                  <c:v>0.21</c:v>
                </c:pt>
                <c:pt idx="1">
                  <c:v>0.36</c:v>
                </c:pt>
                <c:pt idx="2">
                  <c:v>0.18</c:v>
                </c:pt>
                <c:pt idx="3">
                  <c:v>0.43</c:v>
                </c:pt>
                <c:pt idx="4">
                  <c:v>0.15</c:v>
                </c:pt>
                <c:pt idx="5">
                  <c:v>0.23</c:v>
                </c:pt>
                <c:pt idx="6">
                  <c:v>0.18</c:v>
                </c:pt>
                <c:pt idx="7">
                  <c:v>0.36</c:v>
                </c:pt>
                <c:pt idx="8">
                  <c:v>0.13</c:v>
                </c:pt>
                <c:pt idx="9">
                  <c:v>0.2</c:v>
                </c:pt>
                <c:pt idx="10">
                  <c:v>0.23</c:v>
                </c:pt>
                <c:pt idx="11">
                  <c:v>0.19</c:v>
                </c:pt>
                <c:pt idx="12">
                  <c:v>0.13</c:v>
                </c:pt>
                <c:pt idx="13">
                  <c:v>0.14000000000000001</c:v>
                </c:pt>
                <c:pt idx="14">
                  <c:v>0.19</c:v>
                </c:pt>
                <c:pt idx="15">
                  <c:v>0.15</c:v>
                </c:pt>
                <c:pt idx="16">
                  <c:v>0.2</c:v>
                </c:pt>
                <c:pt idx="17">
                  <c:v>0.26</c:v>
                </c:pt>
              </c:numCache>
            </c:numRef>
          </c:xVal>
          <c:yVal>
            <c:numRef>
              <c:f>National_pcon10_12_10_22a!$E$641:$E$658</c:f>
              <c:numCache>
                <c:formatCode>0%</c:formatCode>
                <c:ptCount val="18"/>
                <c:pt idx="0">
                  <c:v>0.33700000000000002</c:v>
                </c:pt>
                <c:pt idx="1">
                  <c:v>0.26100000000000001</c:v>
                </c:pt>
                <c:pt idx="2">
                  <c:v>0.48399999999999999</c:v>
                </c:pt>
                <c:pt idx="3">
                  <c:v>0.22800000000000001</c:v>
                </c:pt>
                <c:pt idx="4">
                  <c:v>0.39</c:v>
                </c:pt>
                <c:pt idx="5">
                  <c:v>0.40100000000000002</c:v>
                </c:pt>
                <c:pt idx="6">
                  <c:v>0.52300000000000002</c:v>
                </c:pt>
                <c:pt idx="7">
                  <c:v>0.38400000000000001</c:v>
                </c:pt>
                <c:pt idx="8">
                  <c:v>0.41199999999999998</c:v>
                </c:pt>
                <c:pt idx="9">
                  <c:v>0.437</c:v>
                </c:pt>
                <c:pt idx="10">
                  <c:v>0.38300000000000001</c:v>
                </c:pt>
                <c:pt idx="11">
                  <c:v>0.379</c:v>
                </c:pt>
                <c:pt idx="12">
                  <c:v>0.41399999999999998</c:v>
                </c:pt>
                <c:pt idx="13">
                  <c:v>0.378</c:v>
                </c:pt>
                <c:pt idx="14">
                  <c:v>0.38800000000000001</c:v>
                </c:pt>
                <c:pt idx="15">
                  <c:v>0.36899999999999999</c:v>
                </c:pt>
                <c:pt idx="16">
                  <c:v>0.36899999999999999</c:v>
                </c:pt>
                <c:pt idx="17">
                  <c:v>0.42599999999999999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National_pcon10_12_10_22a!$B$113</c:f>
              <c:strCache>
                <c:ptCount val="1"/>
                <c:pt idx="0">
                  <c:v>Yorkshire &amp; 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7"/>
              <c:layout>
                <c:manualLayout>
                  <c:x val="3.5299074074074073E-2"/>
                  <c:y val="-2.9398148148148148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n-US"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rPr>
                      <a:t>Leeds Central</a:t>
                    </a:r>
                  </a:p>
                </c:rich>
              </c:tx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5"/>
              <c:layout>
                <c:manualLayout>
                  <c:x val="2.0898688483880167E-2"/>
                  <c:y val="0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50" b="1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Sheffield Hallam</a:t>
                    </a:r>
                  </a:p>
                </c:rich>
              </c:tx>
              <c:spPr>
                <a:noFill/>
                <a:ln w="19050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National_pcon10_12_10_22a!$G$113:$G$166</c:f>
              <c:numCache>
                <c:formatCode>0%</c:formatCode>
                <c:ptCount val="54"/>
                <c:pt idx="0">
                  <c:v>0.22</c:v>
                </c:pt>
                <c:pt idx="1">
                  <c:v>0.24</c:v>
                </c:pt>
                <c:pt idx="2">
                  <c:v>0.18</c:v>
                </c:pt>
                <c:pt idx="3">
                  <c:v>0.11</c:v>
                </c:pt>
                <c:pt idx="4">
                  <c:v>0.3</c:v>
                </c:pt>
                <c:pt idx="5">
                  <c:v>0.27</c:v>
                </c:pt>
                <c:pt idx="6">
                  <c:v>0.28000000000000003</c:v>
                </c:pt>
                <c:pt idx="7">
                  <c:v>0.12</c:v>
                </c:pt>
                <c:pt idx="8">
                  <c:v>0.13</c:v>
                </c:pt>
                <c:pt idx="9">
                  <c:v>0.17</c:v>
                </c:pt>
                <c:pt idx="10">
                  <c:v>0.14000000000000001</c:v>
                </c:pt>
                <c:pt idx="11">
                  <c:v>0.19</c:v>
                </c:pt>
                <c:pt idx="12">
                  <c:v>0.2</c:v>
                </c:pt>
                <c:pt idx="13">
                  <c:v>0.22</c:v>
                </c:pt>
                <c:pt idx="14">
                  <c:v>0.23</c:v>
                </c:pt>
                <c:pt idx="15">
                  <c:v>0.15</c:v>
                </c:pt>
                <c:pt idx="16">
                  <c:v>0.09</c:v>
                </c:pt>
                <c:pt idx="17">
                  <c:v>0.3</c:v>
                </c:pt>
                <c:pt idx="18">
                  <c:v>0.24</c:v>
                </c:pt>
                <c:pt idx="19">
                  <c:v>0.05</c:v>
                </c:pt>
                <c:pt idx="20">
                  <c:v>7.0000000000000007E-2</c:v>
                </c:pt>
                <c:pt idx="21">
                  <c:v>0.19</c:v>
                </c:pt>
                <c:pt idx="22">
                  <c:v>0.24</c:v>
                </c:pt>
                <c:pt idx="23">
                  <c:v>0.17</c:v>
                </c:pt>
                <c:pt idx="24">
                  <c:v>0.28000000000000003</c:v>
                </c:pt>
                <c:pt idx="25">
                  <c:v>0.32</c:v>
                </c:pt>
                <c:pt idx="26">
                  <c:v>0.26</c:v>
                </c:pt>
                <c:pt idx="27">
                  <c:v>0.38</c:v>
                </c:pt>
                <c:pt idx="28">
                  <c:v>0.3</c:v>
                </c:pt>
                <c:pt idx="29">
                  <c:v>0.15</c:v>
                </c:pt>
                <c:pt idx="30">
                  <c:v>0.1</c:v>
                </c:pt>
                <c:pt idx="31">
                  <c:v>0.27</c:v>
                </c:pt>
                <c:pt idx="32">
                  <c:v>0.1</c:v>
                </c:pt>
                <c:pt idx="33">
                  <c:v>0.21</c:v>
                </c:pt>
                <c:pt idx="34">
                  <c:v>0.09</c:v>
                </c:pt>
                <c:pt idx="35">
                  <c:v>0.08</c:v>
                </c:pt>
                <c:pt idx="36">
                  <c:v>7.0000000000000007E-2</c:v>
                </c:pt>
                <c:pt idx="37">
                  <c:v>0.16</c:v>
                </c:pt>
                <c:pt idx="38">
                  <c:v>0.26</c:v>
                </c:pt>
                <c:pt idx="39">
                  <c:v>0.19</c:v>
                </c:pt>
                <c:pt idx="40">
                  <c:v>0.22</c:v>
                </c:pt>
                <c:pt idx="41">
                  <c:v>0.09</c:v>
                </c:pt>
                <c:pt idx="42">
                  <c:v>0.28999999999999998</c:v>
                </c:pt>
                <c:pt idx="43">
                  <c:v>0.2</c:v>
                </c:pt>
                <c:pt idx="44">
                  <c:v>0.34</c:v>
                </c:pt>
                <c:pt idx="45">
                  <c:v>0</c:v>
                </c:pt>
                <c:pt idx="46">
                  <c:v>0.24</c:v>
                </c:pt>
                <c:pt idx="47">
                  <c:v>0.11</c:v>
                </c:pt>
                <c:pt idx="48">
                  <c:v>0.06</c:v>
                </c:pt>
                <c:pt idx="49">
                  <c:v>0.09</c:v>
                </c:pt>
                <c:pt idx="50">
                  <c:v>0.2</c:v>
                </c:pt>
                <c:pt idx="51">
                  <c:v>0.22</c:v>
                </c:pt>
                <c:pt idx="52">
                  <c:v>0.17</c:v>
                </c:pt>
                <c:pt idx="53">
                  <c:v>0.05</c:v>
                </c:pt>
              </c:numCache>
            </c:numRef>
          </c:xVal>
          <c:yVal>
            <c:numRef>
              <c:f>National_pcon10_12_10_22a!$E$113:$E$166</c:f>
              <c:numCache>
                <c:formatCode>0%</c:formatCode>
                <c:ptCount val="54"/>
                <c:pt idx="0">
                  <c:v>0.20699999999999999</c:v>
                </c:pt>
                <c:pt idx="1">
                  <c:v>0.18</c:v>
                </c:pt>
                <c:pt idx="2">
                  <c:v>0.27400000000000002</c:v>
                </c:pt>
                <c:pt idx="3">
                  <c:v>0.39200000000000002</c:v>
                </c:pt>
                <c:pt idx="4">
                  <c:v>0.247</c:v>
                </c:pt>
                <c:pt idx="5">
                  <c:v>0.22900000000000001</c:v>
                </c:pt>
                <c:pt idx="6">
                  <c:v>0.30599999999999999</c:v>
                </c:pt>
                <c:pt idx="7">
                  <c:v>0.309</c:v>
                </c:pt>
                <c:pt idx="8">
                  <c:v>0.36899999999999999</c:v>
                </c:pt>
                <c:pt idx="9">
                  <c:v>0.27400000000000002</c:v>
                </c:pt>
                <c:pt idx="10">
                  <c:v>0.39900000000000002</c:v>
                </c:pt>
                <c:pt idx="11">
                  <c:v>0.31900000000000001</c:v>
                </c:pt>
                <c:pt idx="12">
                  <c:v>0.26700000000000002</c:v>
                </c:pt>
                <c:pt idx="13">
                  <c:v>0.25700000000000001</c:v>
                </c:pt>
                <c:pt idx="14">
                  <c:v>0.19800000000000001</c:v>
                </c:pt>
                <c:pt idx="15">
                  <c:v>0.35599999999999998</c:v>
                </c:pt>
                <c:pt idx="16">
                  <c:v>0.373</c:v>
                </c:pt>
                <c:pt idx="17">
                  <c:v>0.19600000000000001</c:v>
                </c:pt>
                <c:pt idx="18">
                  <c:v>0.27800000000000002</c:v>
                </c:pt>
                <c:pt idx="19">
                  <c:v>0.46800000000000003</c:v>
                </c:pt>
                <c:pt idx="20">
                  <c:v>0.46700000000000003</c:v>
                </c:pt>
                <c:pt idx="21">
                  <c:v>0.254</c:v>
                </c:pt>
                <c:pt idx="22">
                  <c:v>0.317</c:v>
                </c:pt>
                <c:pt idx="23">
                  <c:v>0.34</c:v>
                </c:pt>
                <c:pt idx="24">
                  <c:v>0.17499999999999999</c:v>
                </c:pt>
                <c:pt idx="25">
                  <c:v>0.20499999999999999</c:v>
                </c:pt>
                <c:pt idx="26">
                  <c:v>0.20799999999999999</c:v>
                </c:pt>
                <c:pt idx="27">
                  <c:v>0.151</c:v>
                </c:pt>
                <c:pt idx="28">
                  <c:v>0.21299999999999999</c:v>
                </c:pt>
                <c:pt idx="29">
                  <c:v>0.495</c:v>
                </c:pt>
                <c:pt idx="30">
                  <c:v>0.48</c:v>
                </c:pt>
                <c:pt idx="31">
                  <c:v>0.186</c:v>
                </c:pt>
                <c:pt idx="32">
                  <c:v>0.309</c:v>
                </c:pt>
                <c:pt idx="33">
                  <c:v>0.20399999999999999</c:v>
                </c:pt>
                <c:pt idx="34">
                  <c:v>0.36099999999999999</c:v>
                </c:pt>
                <c:pt idx="35">
                  <c:v>0.377</c:v>
                </c:pt>
                <c:pt idx="36">
                  <c:v>0.41599999999999998</c:v>
                </c:pt>
                <c:pt idx="37">
                  <c:v>0.29099999999999998</c:v>
                </c:pt>
                <c:pt idx="38">
                  <c:v>0.22900000000000001</c:v>
                </c:pt>
                <c:pt idx="39">
                  <c:v>0.309</c:v>
                </c:pt>
                <c:pt idx="40">
                  <c:v>0.254</c:v>
                </c:pt>
                <c:pt idx="41">
                  <c:v>0.36499999999999999</c:v>
                </c:pt>
                <c:pt idx="42">
                  <c:v>0.29899999999999999</c:v>
                </c:pt>
                <c:pt idx="43">
                  <c:v>0.23200000000000001</c:v>
                </c:pt>
                <c:pt idx="44">
                  <c:v>0.189</c:v>
                </c:pt>
                <c:pt idx="45">
                  <c:v>0.64800000000000002</c:v>
                </c:pt>
                <c:pt idx="46">
                  <c:v>0.248</c:v>
                </c:pt>
                <c:pt idx="47">
                  <c:v>0.40799999999999997</c:v>
                </c:pt>
                <c:pt idx="48">
                  <c:v>0.42699999999999999</c:v>
                </c:pt>
                <c:pt idx="49">
                  <c:v>0.378</c:v>
                </c:pt>
                <c:pt idx="50">
                  <c:v>0.27300000000000002</c:v>
                </c:pt>
                <c:pt idx="51">
                  <c:v>0.218</c:v>
                </c:pt>
                <c:pt idx="52">
                  <c:v>0.28599999999999998</c:v>
                </c:pt>
                <c:pt idx="53">
                  <c:v>0.44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666200"/>
        <c:axId val="240665808"/>
      </c:scatterChart>
      <c:valAx>
        <c:axId val="240666200"/>
        <c:scaling>
          <c:orientation val="minMax"/>
          <c:max val="0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2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Child</a:t>
                </a:r>
                <a:r>
                  <a:rPr lang="en-GB" sz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poverty rate</a:t>
                </a:r>
                <a:endParaRPr lang="en-GB" sz="12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1404837962962965"/>
              <c:y val="0.930017592592592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665808"/>
        <c:crosses val="autoZero"/>
        <c:crossBetween val="midCat"/>
      </c:valAx>
      <c:valAx>
        <c:axId val="2406658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4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University</a:t>
                </a:r>
                <a:r>
                  <a:rPr lang="en-GB" sz="14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access rate</a:t>
                </a:r>
                <a:endParaRPr lang="en-GB" sz="14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1759259259259259E-2"/>
              <c:y val="0.291549999999999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40666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4440323846215095"/>
          <c:y val="0.5387971235281207"/>
          <c:w val="0.2533242193056936"/>
          <c:h val="0.37801169755816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305361</xdr:colOff>
      <xdr:row>0</xdr:row>
      <xdr:rowOff>70035</xdr:rowOff>
    </xdr:from>
    <xdr:to>
      <xdr:col>15</xdr:col>
      <xdr:colOff>411949</xdr:colOff>
      <xdr:row>23</xdr:row>
      <xdr:rowOff>8535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459056</xdr:colOff>
      <xdr:row>0</xdr:row>
      <xdr:rowOff>0</xdr:rowOff>
    </xdr:from>
    <xdr:to>
      <xdr:col>33</xdr:col>
      <xdr:colOff>367967</xdr:colOff>
      <xdr:row>32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294435</xdr:colOff>
      <xdr:row>55</xdr:row>
      <xdr:rowOff>188418</xdr:rowOff>
    </xdr:from>
    <xdr:to>
      <xdr:col>24</xdr:col>
      <xdr:colOff>235803</xdr:colOff>
      <xdr:row>90</xdr:row>
      <xdr:rowOff>121743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183573</xdr:colOff>
      <xdr:row>7</xdr:row>
      <xdr:rowOff>177510</xdr:rowOff>
    </xdr:from>
    <xdr:to>
      <xdr:col>53</xdr:col>
      <xdr:colOff>370610</xdr:colOff>
      <xdr:row>45</xdr:row>
      <xdr:rowOff>138510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525233</xdr:colOff>
      <xdr:row>34</xdr:row>
      <xdr:rowOff>111498</xdr:rowOff>
    </xdr:from>
    <xdr:to>
      <xdr:col>31</xdr:col>
      <xdr:colOff>4292</xdr:colOff>
      <xdr:row>57</xdr:row>
      <xdr:rowOff>49998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421820</xdr:colOff>
      <xdr:row>45</xdr:row>
      <xdr:rowOff>114301</xdr:rowOff>
    </xdr:from>
    <xdr:to>
      <xdr:col>40</xdr:col>
      <xdr:colOff>523875</xdr:colOff>
      <xdr:row>70</xdr:row>
      <xdr:rowOff>107230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0.75037</cdr:x>
      <cdr:y>0.13854</cdr:y>
    </cdr:from>
    <cdr:to>
      <cdr:x>1</cdr:x>
      <cdr:y>0.20797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60525" y="598487"/>
          <a:ext cx="1084688" cy="2999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@thomasforth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0.14355</cdr:x>
      <cdr:y>0.09812</cdr:y>
    </cdr:from>
    <cdr:to>
      <cdr:x>0.33374</cdr:x>
      <cdr:y>0.14863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8711" y="647701"/>
          <a:ext cx="14954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&lt;--</a:t>
          </a:r>
          <a:r>
            <a:rPr lang="en-GB" sz="16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More</a:t>
          </a:r>
          <a:r>
            <a:rPr lang="en-GB" sz="1600" b="1" baseline="0">
              <a:latin typeface="Arial" panose="020B0604020202020204" pitchFamily="34" charset="0"/>
              <a:cs typeface="Arial" panose="020B0604020202020204" pitchFamily="34" charset="0"/>
            </a:rPr>
            <a:t> equal</a:t>
          </a:r>
          <a:endParaRPr lang="en-GB" sz="16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0.77347</cdr:x>
      <cdr:y>0.10149</cdr:y>
    </cdr:from>
    <cdr:to>
      <cdr:x>0.91621</cdr:x>
      <cdr:y>0.152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081712" y="669925"/>
          <a:ext cx="1122363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Less </a:t>
          </a:r>
          <a:r>
            <a:rPr lang="en-GB" sz="1600" b="1" baseline="0">
              <a:latin typeface="Arial" panose="020B0604020202020204" pitchFamily="34" charset="0"/>
              <a:cs typeface="Arial" panose="020B0604020202020204" pitchFamily="34" charset="0"/>
            </a:rPr>
            <a:t>equal</a:t>
          </a:r>
          <a:r>
            <a:rPr lang="en-GB" sz="1600" b="1" baseline="0"/>
            <a:t> </a:t>
          </a:r>
          <a:r>
            <a:rPr lang="en-GB" sz="1600" b="0" i="0">
              <a:effectLst/>
              <a:latin typeface="FontAwesome" pitchFamily="2" charset="0"/>
              <a:ea typeface="+mn-ea"/>
              <a:cs typeface="+mn-cs"/>
            </a:rPr>
            <a:t></a:t>
          </a:r>
          <a:endParaRPr lang="en-GB" sz="1600" b="1">
            <a:latin typeface="FontAwesome" pitchFamily="2" charset="0"/>
          </a:endParaRPr>
        </a:p>
      </cdr:txBody>
    </cdr:sp>
  </cdr:relSizeAnchor>
  <cdr:relSizeAnchor xmlns:cdr="http://schemas.openxmlformats.org/drawingml/2006/chartDrawing">
    <cdr:from>
      <cdr:x>0.1385</cdr:x>
      <cdr:y>0.91246</cdr:y>
    </cdr:from>
    <cdr:to>
      <cdr:x>0.32869</cdr:x>
      <cdr:y>0.96296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089025" y="6022975"/>
          <a:ext cx="14954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 b="1"/>
            <a:t>@thomasforth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0.80947</cdr:x>
      <cdr:y>0.11596</cdr:y>
    </cdr:from>
    <cdr:to>
      <cdr:x>0.99325</cdr:x>
      <cdr:y>0.16226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666545" y="834923"/>
          <a:ext cx="1513550" cy="3333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@thomasforth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0.75258</cdr:x>
      <cdr:y>0.12265</cdr:y>
    </cdr:from>
    <cdr:to>
      <cdr:x>1</cdr:x>
      <cdr:y>0.19208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51149" y="529851"/>
          <a:ext cx="1068851" cy="2999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@thomasforth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0.75258</cdr:x>
      <cdr:y>0.12265</cdr:y>
    </cdr:from>
    <cdr:to>
      <cdr:x>1</cdr:x>
      <cdr:y>0.19208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51149" y="529851"/>
          <a:ext cx="1068851" cy="29994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100" b="1">
              <a:latin typeface="Arial" panose="020B0604020202020204" pitchFamily="34" charset="0"/>
              <a:cs typeface="Arial" panose="020B0604020202020204" pitchFamily="34" charset="0"/>
            </a:rPr>
            <a:t>@thomasforth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30" sqref="C30"/>
    </sheetView>
  </sheetViews>
  <sheetFormatPr defaultRowHeight="15" x14ac:dyDescent="0.25"/>
  <sheetData>
    <row r="1" spans="1:9" x14ac:dyDescent="0.25">
      <c r="A1" t="s">
        <v>680</v>
      </c>
    </row>
    <row r="2" spans="1:9" ht="15.75" thickBot="1" x14ac:dyDescent="0.3"/>
    <row r="3" spans="1:9" x14ac:dyDescent="0.25">
      <c r="A3" s="10" t="s">
        <v>681</v>
      </c>
      <c r="B3" s="10"/>
    </row>
    <row r="4" spans="1:9" x14ac:dyDescent="0.25">
      <c r="A4" s="7" t="s">
        <v>682</v>
      </c>
      <c r="B4" s="7">
        <v>0.54630572565867963</v>
      </c>
    </row>
    <row r="5" spans="1:9" x14ac:dyDescent="0.25">
      <c r="A5" s="7" t="s">
        <v>683</v>
      </c>
      <c r="B5" s="7">
        <v>0.29844994588745649</v>
      </c>
    </row>
    <row r="6" spans="1:9" x14ac:dyDescent="0.25">
      <c r="A6" s="7" t="s">
        <v>684</v>
      </c>
      <c r="B6" s="7">
        <v>0.29736730691506058</v>
      </c>
    </row>
    <row r="7" spans="1:9" x14ac:dyDescent="0.25">
      <c r="A7" s="7" t="s">
        <v>685</v>
      </c>
      <c r="B7" s="7">
        <v>7.982896620672579E-2</v>
      </c>
    </row>
    <row r="8" spans="1:9" ht="15.75" thickBot="1" x14ac:dyDescent="0.3">
      <c r="A8" s="8" t="s">
        <v>686</v>
      </c>
      <c r="B8" s="8">
        <v>650</v>
      </c>
    </row>
    <row r="10" spans="1:9" ht="15.75" thickBot="1" x14ac:dyDescent="0.3">
      <c r="A10" t="s">
        <v>687</v>
      </c>
    </row>
    <row r="11" spans="1:9" x14ac:dyDescent="0.25">
      <c r="A11" s="9"/>
      <c r="B11" s="9" t="s">
        <v>692</v>
      </c>
      <c r="C11" s="9" t="s">
        <v>693</v>
      </c>
      <c r="D11" s="9" t="s">
        <v>694</v>
      </c>
      <c r="E11" s="9" t="s">
        <v>695</v>
      </c>
      <c r="F11" s="9" t="s">
        <v>696</v>
      </c>
    </row>
    <row r="12" spans="1:9" x14ac:dyDescent="0.25">
      <c r="A12" s="7" t="s">
        <v>688</v>
      </c>
      <c r="B12" s="7">
        <v>1</v>
      </c>
      <c r="C12" s="7">
        <v>1.7567455341826461</v>
      </c>
      <c r="D12" s="7">
        <v>1.7567455341826461</v>
      </c>
      <c r="E12" s="7">
        <v>275.66894735645911</v>
      </c>
      <c r="F12" s="7">
        <v>7.585762163328425E-52</v>
      </c>
    </row>
    <row r="13" spans="1:9" x14ac:dyDescent="0.25">
      <c r="A13" s="7" t="s">
        <v>689</v>
      </c>
      <c r="B13" s="7">
        <v>648</v>
      </c>
      <c r="C13" s="7">
        <v>4.1294861719711999</v>
      </c>
      <c r="D13" s="7">
        <v>6.3726638456345682E-3</v>
      </c>
      <c r="E13" s="7"/>
      <c r="F13" s="7"/>
    </row>
    <row r="14" spans="1:9" ht="15.75" thickBot="1" x14ac:dyDescent="0.3">
      <c r="A14" s="8" t="s">
        <v>690</v>
      </c>
      <c r="B14" s="8">
        <v>649</v>
      </c>
      <c r="C14" s="8">
        <v>5.8862317061538461</v>
      </c>
      <c r="D14" s="8"/>
      <c r="E14" s="8"/>
      <c r="F14" s="8"/>
    </row>
    <row r="15" spans="1:9" ht="15.75" thickBot="1" x14ac:dyDescent="0.3"/>
    <row r="16" spans="1:9" x14ac:dyDescent="0.25">
      <c r="A16" s="9"/>
      <c r="B16" s="9" t="s">
        <v>697</v>
      </c>
      <c r="C16" s="9" t="s">
        <v>685</v>
      </c>
      <c r="D16" s="9" t="s">
        <v>698</v>
      </c>
      <c r="E16" s="9" t="s">
        <v>699</v>
      </c>
      <c r="F16" s="9" t="s">
        <v>700</v>
      </c>
      <c r="G16" s="9" t="s">
        <v>701</v>
      </c>
      <c r="H16" s="9" t="s">
        <v>702</v>
      </c>
      <c r="I16" s="9" t="s">
        <v>703</v>
      </c>
    </row>
    <row r="17" spans="1:9" x14ac:dyDescent="0.25">
      <c r="A17" s="7" t="s">
        <v>691</v>
      </c>
      <c r="B17" s="7">
        <v>0.47637370150103164</v>
      </c>
      <c r="C17" s="7">
        <v>8.1899070740726176E-3</v>
      </c>
      <c r="D17" s="7">
        <v>58.165947084933649</v>
      </c>
      <c r="E17" s="7">
        <v>2.0930615573985322E-259</v>
      </c>
      <c r="F17" s="7">
        <v>0.46029174093913472</v>
      </c>
      <c r="G17" s="7">
        <v>0.49245566206292857</v>
      </c>
      <c r="H17" s="7">
        <v>0.46029174093913472</v>
      </c>
      <c r="I17" s="7">
        <v>0.49245566206292857</v>
      </c>
    </row>
    <row r="18" spans="1:9" ht="15.75" thickBot="1" x14ac:dyDescent="0.3">
      <c r="A18" s="8" t="s">
        <v>704</v>
      </c>
      <c r="B18" s="8">
        <v>-0.6566321432358122</v>
      </c>
      <c r="C18" s="8">
        <v>3.9548335924248258E-2</v>
      </c>
      <c r="D18" s="8">
        <v>-16.603281222591505</v>
      </c>
      <c r="E18" s="8">
        <v>7.5857621633266936E-52</v>
      </c>
      <c r="F18" s="8">
        <v>-0.73429050649562133</v>
      </c>
      <c r="G18" s="8">
        <v>-0.57897377997600308</v>
      </c>
      <c r="H18" s="8">
        <v>-0.73429050649562133</v>
      </c>
      <c r="I18" s="8">
        <v>-0.57897377997600308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3"/>
  <sheetViews>
    <sheetView topLeftCell="AE46" zoomScale="130" zoomScaleNormal="130" workbookViewId="0">
      <selection activeCell="AR55" sqref="AR55"/>
    </sheetView>
  </sheetViews>
  <sheetFormatPr defaultRowHeight="15" x14ac:dyDescent="0.25"/>
  <cols>
    <col min="1" max="1" width="44.28515625" customWidth="1"/>
    <col min="2" max="2" width="25.140625" bestFit="1" customWidth="1"/>
    <col min="3" max="3" width="15.85546875" bestFit="1" customWidth="1"/>
    <col min="4" max="4" width="18.28515625" bestFit="1" customWidth="1"/>
    <col min="5" max="5" width="11.85546875" bestFit="1" customWidth="1"/>
    <col min="6" max="6" width="20.140625" bestFit="1" customWidth="1"/>
    <col min="7" max="7" width="20" bestFit="1" customWidth="1"/>
    <col min="9" max="9" width="25.140625" bestFit="1" customWidth="1"/>
    <col min="10" max="10" width="21.28515625" customWidth="1"/>
    <col min="11" max="11" width="38.140625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3" spans="1:9" x14ac:dyDescent="0.25">
      <c r="A3" t="s">
        <v>2</v>
      </c>
    </row>
    <row r="4" spans="1:9" x14ac:dyDescent="0.25">
      <c r="A4" t="s">
        <v>3</v>
      </c>
    </row>
    <row r="5" spans="1:9" x14ac:dyDescent="0.25">
      <c r="A5" t="s">
        <v>4</v>
      </c>
    </row>
    <row r="6" spans="1:9" x14ac:dyDescent="0.25">
      <c r="A6" t="s">
        <v>5</v>
      </c>
    </row>
    <row r="7" spans="1:9" x14ac:dyDescent="0.25">
      <c r="A7" t="s">
        <v>6</v>
      </c>
    </row>
    <row r="8" spans="1:9" x14ac:dyDescent="0.25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679</v>
      </c>
    </row>
    <row r="9" spans="1:9" x14ac:dyDescent="0.25">
      <c r="A9" t="s">
        <v>354</v>
      </c>
      <c r="B9" t="s">
        <v>13</v>
      </c>
      <c r="C9">
        <v>1470</v>
      </c>
      <c r="D9">
        <v>4480</v>
      </c>
      <c r="E9" s="6">
        <v>0.32800000000000001</v>
      </c>
      <c r="F9">
        <v>3</v>
      </c>
      <c r="G9" s="14">
        <f>VLOOKUP(A9,'Child Poverty by UK const 2012'!A:D,4,FALSE)</f>
        <v>0.18</v>
      </c>
      <c r="I9" s="12">
        <f>SLOPE(E9:E37,G9:G37)</f>
        <v>-0.68801301815690274</v>
      </c>
    </row>
    <row r="10" spans="1:9" x14ac:dyDescent="0.25">
      <c r="A10" t="s">
        <v>563</v>
      </c>
      <c r="B10" t="s">
        <v>13</v>
      </c>
      <c r="C10">
        <v>1530</v>
      </c>
      <c r="D10">
        <v>5590</v>
      </c>
      <c r="E10" s="6">
        <v>0.27400000000000002</v>
      </c>
      <c r="F10">
        <v>2</v>
      </c>
      <c r="G10" s="14">
        <f>VLOOKUP(A10,'Child Poverty by UK const 2012'!A:D,4,FALSE)</f>
        <v>0.27</v>
      </c>
      <c r="I10" s="12">
        <f>LINEST(E9:E37,G9:G37,TRUE,FALSE)</f>
        <v>-0.6880130181569033</v>
      </c>
    </row>
    <row r="11" spans="1:9" x14ac:dyDescent="0.25">
      <c r="A11" t="s">
        <v>469</v>
      </c>
      <c r="B11" t="s">
        <v>13</v>
      </c>
      <c r="C11">
        <v>1940</v>
      </c>
      <c r="D11">
        <v>5710</v>
      </c>
      <c r="E11" s="6">
        <v>0.34</v>
      </c>
      <c r="F11">
        <v>3</v>
      </c>
      <c r="G11" s="14">
        <f>VLOOKUP(A11,'Child Poverty by UK const 2012'!A:D,4,FALSE)</f>
        <v>0.23</v>
      </c>
    </row>
    <row r="12" spans="1:9" x14ac:dyDescent="0.25">
      <c r="A12" t="s">
        <v>529</v>
      </c>
      <c r="B12" t="s">
        <v>13</v>
      </c>
      <c r="C12">
        <v>1370</v>
      </c>
      <c r="D12">
        <v>5380</v>
      </c>
      <c r="E12" s="6">
        <v>0.254</v>
      </c>
      <c r="F12">
        <v>1</v>
      </c>
      <c r="G12" s="14">
        <f>VLOOKUP(A12,'Child Poverty by UK const 2012'!A:D,4,FALSE)</f>
        <v>0.25</v>
      </c>
    </row>
    <row r="13" spans="1:9" x14ac:dyDescent="0.25">
      <c r="A13" t="s">
        <v>432</v>
      </c>
      <c r="B13" t="s">
        <v>13</v>
      </c>
      <c r="C13">
        <v>1890</v>
      </c>
      <c r="D13">
        <v>4830</v>
      </c>
      <c r="E13" s="6">
        <v>0.39100000000000001</v>
      </c>
      <c r="F13">
        <v>4</v>
      </c>
      <c r="G13" s="14">
        <f>VLOOKUP(A13,'Child Poverty by UK const 2012'!A:D,4,FALSE)</f>
        <v>0.21</v>
      </c>
    </row>
    <row r="14" spans="1:9" x14ac:dyDescent="0.25">
      <c r="A14" t="s">
        <v>551</v>
      </c>
      <c r="B14" t="s">
        <v>13</v>
      </c>
      <c r="C14">
        <v>1800</v>
      </c>
      <c r="D14">
        <v>6010</v>
      </c>
      <c r="E14" s="6">
        <v>0.29899999999999999</v>
      </c>
      <c r="F14">
        <v>2</v>
      </c>
      <c r="G14" s="14">
        <f>VLOOKUP(A14,'Child Poverty by UK const 2012'!A:D,4,FALSE)</f>
        <v>0.26</v>
      </c>
    </row>
    <row r="15" spans="1:9" x14ac:dyDescent="0.25">
      <c r="A15" t="s">
        <v>622</v>
      </c>
      <c r="B15" t="s">
        <v>13</v>
      </c>
      <c r="C15">
        <v>1260</v>
      </c>
      <c r="D15">
        <v>5960</v>
      </c>
      <c r="E15" s="6">
        <v>0.21099999999999999</v>
      </c>
      <c r="F15">
        <v>1</v>
      </c>
      <c r="G15" s="14">
        <f>VLOOKUP(A15,'Child Poverty by UK const 2012'!A:D,4,FALSE)</f>
        <v>0.31</v>
      </c>
    </row>
    <row r="16" spans="1:9" x14ac:dyDescent="0.25">
      <c r="A16" t="s">
        <v>645</v>
      </c>
      <c r="B16" t="s">
        <v>13</v>
      </c>
      <c r="C16">
        <v>1310</v>
      </c>
      <c r="D16">
        <v>5480</v>
      </c>
      <c r="E16" s="6">
        <v>0.23799999999999999</v>
      </c>
      <c r="F16">
        <v>1</v>
      </c>
      <c r="G16" s="14">
        <f>VLOOKUP(A16,'Child Poverty by UK const 2012'!A:D,4,FALSE)</f>
        <v>0.33</v>
      </c>
    </row>
    <row r="17" spans="1:15" x14ac:dyDescent="0.25">
      <c r="A17" t="s">
        <v>641</v>
      </c>
      <c r="B17" t="s">
        <v>13</v>
      </c>
      <c r="C17">
        <v>1850</v>
      </c>
      <c r="D17">
        <v>6770</v>
      </c>
      <c r="E17" s="6">
        <v>0.27200000000000002</v>
      </c>
      <c r="F17">
        <v>2</v>
      </c>
      <c r="G17" s="14">
        <f>VLOOKUP(A17,'Child Poverty by UK const 2012'!A:D,4,FALSE)</f>
        <v>0.33</v>
      </c>
    </row>
    <row r="18" spans="1:15" x14ac:dyDescent="0.25">
      <c r="A18" t="s">
        <v>179</v>
      </c>
      <c r="B18" t="s">
        <v>13</v>
      </c>
      <c r="C18">
        <v>2410</v>
      </c>
      <c r="D18">
        <v>4950</v>
      </c>
      <c r="E18" s="6">
        <v>0.48699999999999999</v>
      </c>
      <c r="F18">
        <v>5</v>
      </c>
      <c r="G18" s="14">
        <f>VLOOKUP(A18,'Child Poverty by UK const 2012'!A:D,4,FALSE)</f>
        <v>0.13</v>
      </c>
    </row>
    <row r="19" spans="1:15" x14ac:dyDescent="0.25">
      <c r="A19" t="s">
        <v>566</v>
      </c>
      <c r="B19" t="s">
        <v>13</v>
      </c>
      <c r="C19">
        <v>1410</v>
      </c>
      <c r="D19">
        <v>5630</v>
      </c>
      <c r="E19" s="6">
        <v>0.251</v>
      </c>
      <c r="F19">
        <v>1</v>
      </c>
      <c r="G19" s="14">
        <f>VLOOKUP(A19,'Child Poverty by UK const 2012'!A:D,4,FALSE)</f>
        <v>0.27</v>
      </c>
    </row>
    <row r="20" spans="1:15" x14ac:dyDescent="0.25">
      <c r="A20" t="s">
        <v>560</v>
      </c>
      <c r="B20" t="s">
        <v>13</v>
      </c>
      <c r="C20">
        <v>1580</v>
      </c>
      <c r="D20">
        <v>5700</v>
      </c>
      <c r="E20" s="6">
        <v>0.27800000000000002</v>
      </c>
      <c r="F20">
        <v>2</v>
      </c>
      <c r="G20" s="14">
        <f>VLOOKUP(A20,'Child Poverty by UK const 2012'!A:D,4,FALSE)</f>
        <v>0.27</v>
      </c>
    </row>
    <row r="21" spans="1:15" x14ac:dyDescent="0.25">
      <c r="A21" t="s">
        <v>668</v>
      </c>
      <c r="B21" t="s">
        <v>13</v>
      </c>
      <c r="C21">
        <v>1750</v>
      </c>
      <c r="D21">
        <v>6980</v>
      </c>
      <c r="E21" s="6">
        <v>0.251</v>
      </c>
      <c r="F21">
        <v>1</v>
      </c>
      <c r="G21" s="14">
        <f>VLOOKUP(A21,'Child Poverty by UK const 2012'!A:D,4,FALSE)</f>
        <v>0.4</v>
      </c>
    </row>
    <row r="22" spans="1:15" x14ac:dyDescent="0.25">
      <c r="A22" t="s">
        <v>584</v>
      </c>
      <c r="B22" t="s">
        <v>13</v>
      </c>
      <c r="C22">
        <v>2230</v>
      </c>
      <c r="D22">
        <v>6710</v>
      </c>
      <c r="E22" s="6">
        <v>0.33300000000000002</v>
      </c>
      <c r="F22">
        <v>3</v>
      </c>
      <c r="G22" s="14">
        <f>VLOOKUP(A22,'Child Poverty by UK const 2012'!A:D,4,FALSE)</f>
        <v>0.28000000000000003</v>
      </c>
      <c r="J22">
        <v>1</v>
      </c>
      <c r="K22">
        <v>1</v>
      </c>
      <c r="L22">
        <v>2</v>
      </c>
    </row>
    <row r="23" spans="1:15" x14ac:dyDescent="0.25">
      <c r="A23" t="s">
        <v>666</v>
      </c>
      <c r="B23" t="s">
        <v>13</v>
      </c>
      <c r="C23">
        <v>1780</v>
      </c>
      <c r="D23">
        <v>5970</v>
      </c>
      <c r="E23" s="6">
        <v>0.29699999999999999</v>
      </c>
      <c r="F23">
        <v>2</v>
      </c>
      <c r="G23" s="14">
        <f>VLOOKUP(A23,'Child Poverty by UK const 2012'!A:D,4,FALSE)</f>
        <v>0.38</v>
      </c>
      <c r="J23">
        <v>1</v>
      </c>
      <c r="K23">
        <v>2</v>
      </c>
      <c r="L23">
        <v>1</v>
      </c>
    </row>
    <row r="24" spans="1:15" x14ac:dyDescent="0.25">
      <c r="A24" t="s">
        <v>649</v>
      </c>
      <c r="B24" t="s">
        <v>13</v>
      </c>
      <c r="C24">
        <v>1440</v>
      </c>
      <c r="D24">
        <v>4560</v>
      </c>
      <c r="E24" s="6">
        <v>0.315</v>
      </c>
      <c r="F24">
        <v>3</v>
      </c>
      <c r="G24" s="14">
        <f>VLOOKUP(A24,'Child Poverty by UK const 2012'!A:D,4,FALSE)</f>
        <v>0.35</v>
      </c>
      <c r="I24" t="s">
        <v>705</v>
      </c>
      <c r="J24" t="s">
        <v>706</v>
      </c>
      <c r="K24" t="s">
        <v>708</v>
      </c>
      <c r="L24" t="s">
        <v>707</v>
      </c>
    </row>
    <row r="25" spans="1:15" x14ac:dyDescent="0.25">
      <c r="A25" t="s">
        <v>541</v>
      </c>
      <c r="B25" t="s">
        <v>13</v>
      </c>
      <c r="C25">
        <v>1770</v>
      </c>
      <c r="D25">
        <v>5420</v>
      </c>
      <c r="E25" s="6">
        <v>0.32700000000000001</v>
      </c>
      <c r="F25">
        <v>3</v>
      </c>
      <c r="G25" s="14">
        <f>VLOOKUP(A25,'Child Poverty by UK const 2012'!A:D,4,FALSE)</f>
        <v>0.26</v>
      </c>
      <c r="I25" t="s">
        <v>13</v>
      </c>
      <c r="J25" s="13">
        <f>INDEX(LINEST($E$9:$E$37,$G$9:$G$37,TRUE,TRUE),J22,J23)</f>
        <v>-0.6880130181569033</v>
      </c>
      <c r="K25" s="13">
        <f t="shared" ref="K25:L25" si="0">INDEX(LINEST($E$9:$E$37,$G$9:$G$37,TRUE,TRUE),K22,K23)</f>
        <v>0.48475666324083588</v>
      </c>
      <c r="L25" s="13">
        <f t="shared" si="0"/>
        <v>0.13693577393456208</v>
      </c>
      <c r="M25" s="11"/>
      <c r="N25">
        <f t="array" ref="N25:O29">LINEST(G9:G37,E9:E37,TRUE,TRUE)</f>
        <v>-0.70230500930550399</v>
      </c>
      <c r="O25">
        <v>0.48176647207054979</v>
      </c>
    </row>
    <row r="26" spans="1:15" x14ac:dyDescent="0.25">
      <c r="A26" t="s">
        <v>530</v>
      </c>
      <c r="B26" t="s">
        <v>13</v>
      </c>
      <c r="C26">
        <v>1580</v>
      </c>
      <c r="D26">
        <v>5670</v>
      </c>
      <c r="E26" s="6">
        <v>0.27800000000000002</v>
      </c>
      <c r="F26">
        <v>2</v>
      </c>
      <c r="G26" s="14">
        <f>VLOOKUP(A26,'Child Poverty by UK const 2012'!A:D,4,FALSE)</f>
        <v>0.25</v>
      </c>
      <c r="I26" t="s">
        <v>14</v>
      </c>
      <c r="J26" s="13">
        <f>INDEX(LINEST($E$38:$E$112,$G$38:$G$112,TRUE,TRUE),J22,J23)</f>
        <v>-0.75914608574091358</v>
      </c>
      <c r="K26" s="13">
        <f t="shared" ref="K26:L26" si="1">INDEX(LINEST($E$38:$E$112,$G$38:$G$112,TRUE,TRUE),K22,K23)</f>
        <v>0.49595994408201305</v>
      </c>
      <c r="L26" s="13">
        <f t="shared" si="1"/>
        <v>6.7656660105575334E-2</v>
      </c>
      <c r="N26">
        <v>0.13978032021108797</v>
      </c>
      <c r="O26">
        <v>4.2255308502158709E-2</v>
      </c>
    </row>
    <row r="27" spans="1:15" x14ac:dyDescent="0.25">
      <c r="A27" t="s">
        <v>567</v>
      </c>
      <c r="B27" t="s">
        <v>13</v>
      </c>
      <c r="C27">
        <v>1650</v>
      </c>
      <c r="D27">
        <v>6330</v>
      </c>
      <c r="E27" s="6">
        <v>0.26100000000000001</v>
      </c>
      <c r="F27">
        <v>1</v>
      </c>
      <c r="G27" s="14">
        <f>VLOOKUP(A27,'Child Poverty by UK const 2012'!A:D,4,FALSE)</f>
        <v>0.27</v>
      </c>
      <c r="I27" t="s">
        <v>709</v>
      </c>
      <c r="J27" s="13">
        <f>INDEX(LINEST($E$113:$E$166,$G$113:$G$166,TRUE,TRUE),J22,J23)</f>
        <v>-0.99468357287982467</v>
      </c>
      <c r="K27" s="13">
        <f t="shared" ref="K27:L27" si="2">INDEX(LINEST($E$113:$E$166,$G$113:$G$166,TRUE,TRUE),K22,K23)</f>
        <v>0.49068214312589331</v>
      </c>
      <c r="L27" s="13">
        <f t="shared" si="2"/>
        <v>8.5384020256339926E-2</v>
      </c>
      <c r="N27">
        <v>0.48319498911899184</v>
      </c>
      <c r="O27">
        <v>4.3893430485640809E-2</v>
      </c>
    </row>
    <row r="28" spans="1:15" x14ac:dyDescent="0.25">
      <c r="A28" t="s">
        <v>478</v>
      </c>
      <c r="B28" t="s">
        <v>13</v>
      </c>
      <c r="C28">
        <v>1620</v>
      </c>
      <c r="D28">
        <v>5510</v>
      </c>
      <c r="E28" s="6">
        <v>0.29299999999999998</v>
      </c>
      <c r="F28">
        <v>2</v>
      </c>
      <c r="G28" s="14">
        <f>VLOOKUP(A28,'Child Poverty by UK const 2012'!A:D,4,FALSE)</f>
        <v>0.23</v>
      </c>
      <c r="I28" t="s">
        <v>15</v>
      </c>
      <c r="J28" s="13">
        <f>INDEX(LINEST($E$167:$E$212,$G$167:$G$212,TRUE,TRUE),J22,J23)</f>
        <v>-0.7131775142602278</v>
      </c>
      <c r="K28" s="13">
        <f t="shared" ref="K28:L28" si="3">INDEX(LINEST($E$167:$E$212,$G$167:$G$212,TRUE,TRUE),K22,K23)</f>
        <v>0.43416384735623159</v>
      </c>
      <c r="L28" s="13">
        <f t="shared" si="3"/>
        <v>0.10437849410540367</v>
      </c>
      <c r="N28">
        <v>25.244075485979796</v>
      </c>
      <c r="O28">
        <v>27</v>
      </c>
    </row>
    <row r="29" spans="1:15" x14ac:dyDescent="0.25">
      <c r="A29" t="s">
        <v>614</v>
      </c>
      <c r="B29" t="s">
        <v>13</v>
      </c>
      <c r="C29">
        <v>1780</v>
      </c>
      <c r="D29">
        <v>6710</v>
      </c>
      <c r="E29" s="6">
        <v>0.26500000000000001</v>
      </c>
      <c r="F29">
        <v>2</v>
      </c>
      <c r="G29" s="14">
        <f>VLOOKUP(A29,'Child Poverty by UK const 2012'!A:D,4,FALSE)</f>
        <v>0.3</v>
      </c>
      <c r="I29" t="s">
        <v>16</v>
      </c>
      <c r="J29" s="13">
        <f>INDEX(LINEST($E$213:$E$271,$G$213:$G$271,TRUE,TRUE),J22,J23)</f>
        <v>-0.63161128574607783</v>
      </c>
      <c r="K29" s="13">
        <f t="shared" ref="K29:L29" si="4">INDEX(LINEST($E$213:$E$271,$G$213:$G$271,TRUE,TRUE),K22,K23)</f>
        <v>0.4459695149938801</v>
      </c>
      <c r="L29" s="13">
        <f t="shared" si="4"/>
        <v>8.3249644034738654E-2</v>
      </c>
      <c r="N29">
        <v>4.8636074939253024E-2</v>
      </c>
      <c r="O29">
        <v>5.2019097474540116E-2</v>
      </c>
    </row>
    <row r="30" spans="1:15" x14ac:dyDescent="0.25">
      <c r="A30" t="s">
        <v>527</v>
      </c>
      <c r="B30" t="s">
        <v>13</v>
      </c>
      <c r="C30">
        <v>1600</v>
      </c>
      <c r="D30">
        <v>5690</v>
      </c>
      <c r="E30" s="6">
        <v>0.28199999999999997</v>
      </c>
      <c r="F30">
        <v>2</v>
      </c>
      <c r="G30" s="14">
        <f>VLOOKUP(A30,'Child Poverty by UK const 2012'!A:D,4,FALSE)</f>
        <v>0.25</v>
      </c>
      <c r="I30" t="s">
        <v>17</v>
      </c>
      <c r="J30" s="13">
        <f>INDEX(LINEST($E$272:$E$329,$G$272:$G$329,TRUE,TRUE),J22,J23)</f>
        <v>-1.0738697936244528</v>
      </c>
      <c r="K30" s="13">
        <f t="shared" ref="K30:L30" si="5">INDEX(LINEST($E$272:$E$329,$G$272:$G$329,TRUE,TRUE),K22,K23)</f>
        <v>0.5216560285313504</v>
      </c>
      <c r="L30" s="13">
        <f t="shared" si="5"/>
        <v>0.14085959690473104</v>
      </c>
    </row>
    <row r="31" spans="1:15" x14ac:dyDescent="0.25">
      <c r="A31" t="s">
        <v>646</v>
      </c>
      <c r="B31" t="s">
        <v>13</v>
      </c>
      <c r="C31">
        <v>1440</v>
      </c>
      <c r="D31">
        <v>6080</v>
      </c>
      <c r="E31" s="6">
        <v>0.23699999999999999</v>
      </c>
      <c r="F31">
        <v>1</v>
      </c>
      <c r="G31" s="14">
        <f>VLOOKUP(A31,'Child Poverty by UK const 2012'!A:D,4,FALSE)</f>
        <v>0.33</v>
      </c>
      <c r="I31" t="s">
        <v>18</v>
      </c>
      <c r="J31" s="13">
        <f>INDEX(LINEST($E$330:$E$402,$G$330:$G$402,TRUE,TRUE),J22,J23)</f>
        <v>-0.6055342011230217</v>
      </c>
      <c r="K31" s="13">
        <f t="shared" ref="K31:L31" si="6">INDEX(LINEST($E$330:$E$402,$G$330:$G$402,TRUE,TRUE),K22,K23)</f>
        <v>0.57397701378254207</v>
      </c>
      <c r="L31" s="13">
        <f t="shared" si="6"/>
        <v>0.13302504732320422</v>
      </c>
    </row>
    <row r="32" spans="1:15" x14ac:dyDescent="0.25">
      <c r="A32" t="s">
        <v>636</v>
      </c>
      <c r="B32" t="s">
        <v>13</v>
      </c>
      <c r="C32">
        <v>1690</v>
      </c>
      <c r="D32">
        <v>6540</v>
      </c>
      <c r="E32" s="6">
        <v>0.25900000000000001</v>
      </c>
      <c r="F32">
        <v>1</v>
      </c>
      <c r="G32" s="14">
        <f>VLOOKUP(A32,'Child Poverty by UK const 2012'!A:D,4,FALSE)</f>
        <v>0.32</v>
      </c>
      <c r="I32" t="s">
        <v>19</v>
      </c>
      <c r="J32" s="13">
        <f>INDEX(LINEST($E$403:$E$486,$G$403:$G$486,TRUE,TRUE),J22,J23)</f>
        <v>-1.3390152318459103</v>
      </c>
      <c r="K32" s="13">
        <f t="shared" ref="K32:L32" si="7">INDEX(LINEST($E$403:$E$486,$G$403:$G$486,TRUE,TRUE),K22,K23)</f>
        <v>0.5969679519966069</v>
      </c>
      <c r="L32" s="13">
        <f t="shared" si="7"/>
        <v>0.10521858141662724</v>
      </c>
    </row>
    <row r="33" spans="1:12" x14ac:dyDescent="0.25">
      <c r="A33" t="s">
        <v>391</v>
      </c>
      <c r="B33" t="s">
        <v>13</v>
      </c>
      <c r="C33">
        <v>2600</v>
      </c>
      <c r="D33">
        <v>6790</v>
      </c>
      <c r="E33" s="6">
        <v>0.38400000000000001</v>
      </c>
      <c r="F33">
        <v>4</v>
      </c>
      <c r="G33" s="14">
        <f>VLOOKUP(A33,'Child Poverty by UK const 2012'!A:D,4,FALSE)</f>
        <v>0.19</v>
      </c>
      <c r="I33" t="s">
        <v>20</v>
      </c>
      <c r="J33" s="13">
        <f>INDEX(LINEST($E$487:$E$541,$G$487:$G$541,TRUE,TRUE),J22,J23)</f>
        <v>-0.83760469451518915</v>
      </c>
      <c r="K33" s="13">
        <f t="shared" ref="K33:L33" si="8">INDEX(LINEST($E$487:$E$541,$G$487:$G$541,TRUE,TRUE),K22,K23)</f>
        <v>0.44881568514191195</v>
      </c>
      <c r="L33" s="13">
        <f t="shared" si="8"/>
        <v>0.13348460079328464</v>
      </c>
    </row>
    <row r="34" spans="1:12" x14ac:dyDescent="0.25">
      <c r="A34" t="s">
        <v>617</v>
      </c>
      <c r="B34" t="s">
        <v>13</v>
      </c>
      <c r="C34">
        <v>2010</v>
      </c>
      <c r="D34">
        <v>6460</v>
      </c>
      <c r="E34" s="6">
        <v>0.311</v>
      </c>
      <c r="F34">
        <v>2</v>
      </c>
      <c r="G34" s="14">
        <f>VLOOKUP(A34,'Child Poverty by UK const 2012'!A:D,4,FALSE)</f>
        <v>0.31</v>
      </c>
      <c r="I34" t="s">
        <v>21</v>
      </c>
      <c r="J34" s="13">
        <f>INDEX(LINEST($E$542:$E$581,$G$542:$G$581,TRUE,TRUE),J22,J23)</f>
        <v>-0.96670266453448461</v>
      </c>
      <c r="K34" s="13">
        <f t="shared" ref="K34:L34" si="9">INDEX(LINEST($E$542:$E$581,$G$542:$G$581,TRUE,TRUE),K22,K23)</f>
        <v>0.51237380324396153</v>
      </c>
      <c r="L34" s="13">
        <f t="shared" si="9"/>
        <v>0.13630541109838987</v>
      </c>
    </row>
    <row r="35" spans="1:12" x14ac:dyDescent="0.25">
      <c r="A35" t="s">
        <v>394</v>
      </c>
      <c r="B35" t="s">
        <v>13</v>
      </c>
      <c r="C35">
        <v>2390</v>
      </c>
      <c r="D35">
        <v>6280</v>
      </c>
      <c r="E35" s="6">
        <v>0.38100000000000001</v>
      </c>
      <c r="F35">
        <v>4</v>
      </c>
      <c r="G35" s="14">
        <f>VLOOKUP(A35,'Child Poverty by UK const 2012'!A:D,4,FALSE)</f>
        <v>0.2</v>
      </c>
      <c r="I35" t="s">
        <v>22</v>
      </c>
      <c r="J35" s="13">
        <f>INDEX(LINEST($E$582:$E$640,$G$582:$G$640,TRUE,TRUE),J22,J23)</f>
        <v>-0.67775721844613834</v>
      </c>
      <c r="K35" s="13">
        <f t="shared" ref="K35:L35" si="10">INDEX(LINEST($E$582:$E$640,$G$582:$G$640,TRUE,TRUE),K22,K23)</f>
        <v>0.53040662941245098</v>
      </c>
      <c r="L35" s="13">
        <f t="shared" si="10"/>
        <v>0.10261027513158101</v>
      </c>
    </row>
    <row r="36" spans="1:12" x14ac:dyDescent="0.25">
      <c r="A36" t="s">
        <v>570</v>
      </c>
      <c r="B36" t="s">
        <v>13</v>
      </c>
      <c r="C36">
        <v>1570</v>
      </c>
      <c r="D36">
        <v>5370</v>
      </c>
      <c r="E36" s="6">
        <v>0.29199999999999998</v>
      </c>
      <c r="F36">
        <v>2</v>
      </c>
      <c r="G36" s="14">
        <f>VLOOKUP(A36,'Child Poverty by UK const 2012'!A:D,4,FALSE)</f>
        <v>0.27</v>
      </c>
      <c r="I36" t="s">
        <v>23</v>
      </c>
      <c r="J36" s="13">
        <f>INDEX(LINEST($E$641:$E$658,$G$641:$G$658,TRUE,TRUE),J22,J23)</f>
        <v>-0.50244188142007573</v>
      </c>
      <c r="K36" s="13">
        <f t="shared" ref="K36:L36" si="11">INDEX(LINEST($E$641:$E$658,$G$641:$G$658,TRUE,TRUE),K22,K23)</f>
        <v>0.49625400973148315</v>
      </c>
      <c r="L36" s="13">
        <f t="shared" si="11"/>
        <v>0.15406537422585498</v>
      </c>
    </row>
    <row r="37" spans="1:12" x14ac:dyDescent="0.25">
      <c r="A37" t="s">
        <v>607</v>
      </c>
      <c r="B37" t="s">
        <v>13</v>
      </c>
      <c r="C37">
        <v>1670</v>
      </c>
      <c r="D37">
        <v>7840</v>
      </c>
      <c r="E37" s="6">
        <v>0.21299999999999999</v>
      </c>
      <c r="F37">
        <v>1</v>
      </c>
      <c r="G37" s="14">
        <f>VLOOKUP(A37,'Child Poverty by UK const 2012'!A:D,4,FALSE)</f>
        <v>0.3</v>
      </c>
      <c r="I37" t="s">
        <v>710</v>
      </c>
      <c r="J37" s="13">
        <f>INDEX(LINEST($E$9:$E$541,$G$9:$G$541,TRUE,TRUE),J22,J23)</f>
        <v>-0.65510175109480639</v>
      </c>
      <c r="K37" s="13">
        <f t="shared" ref="K37:L37" si="12">INDEX(LINEST($E$9:$E$541,$G$9:$G$541,TRUE,TRUE),K22,K23)</f>
        <v>0.47065338905889897</v>
      </c>
      <c r="L37" s="13">
        <f t="shared" si="12"/>
        <v>4.3735747825575315E-2</v>
      </c>
    </row>
    <row r="38" spans="1:12" x14ac:dyDescent="0.25">
      <c r="A38" t="s">
        <v>77</v>
      </c>
      <c r="B38" t="s">
        <v>14</v>
      </c>
      <c r="C38">
        <v>3520</v>
      </c>
      <c r="D38">
        <v>6360</v>
      </c>
      <c r="E38" s="6">
        <v>0.55300000000000005</v>
      </c>
      <c r="F38">
        <v>5</v>
      </c>
      <c r="G38" s="14">
        <f>VLOOKUP(A38,'Child Poverty by UK const 2012'!A:D,4,FALSE)</f>
        <v>0.09</v>
      </c>
      <c r="I38" t="s">
        <v>711</v>
      </c>
      <c r="J38" s="13">
        <f>INDEX(LINEST($E$9:$E$658,$G$9:$G$658,TRUE,TRUE),J22,J23)</f>
        <v>-0.6566321432358122</v>
      </c>
      <c r="K38" s="13">
        <f t="shared" ref="K38:L38" si="13">INDEX(LINEST($E$9:$E$658,$G$9:$G$658,TRUE,TRUE),K22,K23)</f>
        <v>0.47637370150103164</v>
      </c>
      <c r="L38" s="13">
        <f t="shared" si="13"/>
        <v>3.9548335924248258E-2</v>
      </c>
    </row>
    <row r="39" spans="1:12" x14ac:dyDescent="0.25">
      <c r="A39" t="s">
        <v>511</v>
      </c>
      <c r="B39" t="s">
        <v>14</v>
      </c>
      <c r="C39">
        <v>1640</v>
      </c>
      <c r="D39">
        <v>6360</v>
      </c>
      <c r="E39" s="6">
        <v>0.25800000000000001</v>
      </c>
      <c r="F39">
        <v>1</v>
      </c>
      <c r="G39" s="14">
        <f>VLOOKUP(A39,'Child Poverty by UK const 2012'!A:D,4,FALSE)</f>
        <v>0.24</v>
      </c>
    </row>
    <row r="40" spans="1:12" x14ac:dyDescent="0.25">
      <c r="A40" t="s">
        <v>400</v>
      </c>
      <c r="B40" t="s">
        <v>14</v>
      </c>
      <c r="C40">
        <v>1900</v>
      </c>
      <c r="D40">
        <v>6190</v>
      </c>
      <c r="E40" s="6">
        <v>0.307</v>
      </c>
      <c r="F40">
        <v>2</v>
      </c>
      <c r="G40" s="14">
        <f>VLOOKUP(A40,'Child Poverty by UK const 2012'!A:D,4,FALSE)</f>
        <v>0.2</v>
      </c>
    </row>
    <row r="41" spans="1:12" x14ac:dyDescent="0.25">
      <c r="A41" t="s">
        <v>656</v>
      </c>
      <c r="B41" t="s">
        <v>14</v>
      </c>
      <c r="C41">
        <v>1890</v>
      </c>
      <c r="D41">
        <v>7180</v>
      </c>
      <c r="E41" s="6">
        <v>0.26300000000000001</v>
      </c>
      <c r="F41">
        <v>2</v>
      </c>
      <c r="G41" s="14">
        <f>VLOOKUP(A41,'Child Poverty by UK const 2012'!A:D,4,FALSE)</f>
        <v>0.36</v>
      </c>
    </row>
    <row r="42" spans="1:12" ht="39.75" customHeight="1" x14ac:dyDescent="0.25">
      <c r="A42" t="s">
        <v>606</v>
      </c>
      <c r="B42" t="s">
        <v>14</v>
      </c>
      <c r="C42">
        <v>2630</v>
      </c>
      <c r="D42">
        <v>8250</v>
      </c>
      <c r="E42" s="6">
        <v>0.318</v>
      </c>
      <c r="F42">
        <v>3</v>
      </c>
      <c r="G42" s="14">
        <f>VLOOKUP(A42,'Child Poverty by UK const 2012'!A:D,4,FALSE)</f>
        <v>0.3</v>
      </c>
      <c r="I42" s="17" t="s">
        <v>715</v>
      </c>
      <c r="J42" s="18" t="s">
        <v>714</v>
      </c>
      <c r="K42" s="19"/>
    </row>
    <row r="43" spans="1:12" ht="18" customHeight="1" x14ac:dyDescent="0.25">
      <c r="A43" t="s">
        <v>667</v>
      </c>
      <c r="B43" t="s">
        <v>14</v>
      </c>
      <c r="C43">
        <v>1680</v>
      </c>
      <c r="D43">
        <v>7700</v>
      </c>
      <c r="E43" s="6">
        <v>0.219</v>
      </c>
      <c r="F43">
        <v>1</v>
      </c>
      <c r="G43" s="14">
        <f>VLOOKUP(A43,'Child Poverty by UK const 2012'!A:D,4,FALSE)</f>
        <v>0.38</v>
      </c>
      <c r="I43" s="15" t="s">
        <v>23</v>
      </c>
      <c r="J43" s="16">
        <v>-0.50244188142007573</v>
      </c>
      <c r="K43" s="20" t="s">
        <v>716</v>
      </c>
    </row>
    <row r="44" spans="1:12" ht="18" customHeight="1" x14ac:dyDescent="0.25">
      <c r="A44" t="s">
        <v>519</v>
      </c>
      <c r="B44" t="s">
        <v>14</v>
      </c>
      <c r="C44">
        <v>1490</v>
      </c>
      <c r="D44">
        <v>5420</v>
      </c>
      <c r="E44" s="6">
        <v>0.27500000000000002</v>
      </c>
      <c r="F44">
        <v>2</v>
      </c>
      <c r="G44" s="14">
        <f>VLOOKUP(A44,'Child Poverty by UK const 2012'!A:D,4,FALSE)</f>
        <v>0.25</v>
      </c>
      <c r="I44" s="15" t="s">
        <v>18</v>
      </c>
      <c r="J44" s="16">
        <v>-0.6055342011230217</v>
      </c>
      <c r="K44" s="20"/>
    </row>
    <row r="45" spans="1:12" ht="18" customHeight="1" x14ac:dyDescent="0.25">
      <c r="A45" t="s">
        <v>637</v>
      </c>
      <c r="B45" t="s">
        <v>14</v>
      </c>
      <c r="C45">
        <v>1300</v>
      </c>
      <c r="D45">
        <v>5790</v>
      </c>
      <c r="E45" s="6">
        <v>0.224</v>
      </c>
      <c r="F45">
        <v>1</v>
      </c>
      <c r="G45" s="14">
        <f>VLOOKUP(A45,'Child Poverty by UK const 2012'!A:D,4,FALSE)</f>
        <v>0.32</v>
      </c>
      <c r="I45" s="15" t="s">
        <v>16</v>
      </c>
      <c r="J45" s="16">
        <v>-0.63161128574607783</v>
      </c>
      <c r="K45" s="19"/>
    </row>
    <row r="46" spans="1:12" ht="18" customHeight="1" x14ac:dyDescent="0.25">
      <c r="A46" t="s">
        <v>517</v>
      </c>
      <c r="B46" t="s">
        <v>14</v>
      </c>
      <c r="C46">
        <v>2020</v>
      </c>
      <c r="D46">
        <v>6360</v>
      </c>
      <c r="E46" s="6">
        <v>0.318</v>
      </c>
      <c r="F46">
        <v>3</v>
      </c>
      <c r="G46" s="14">
        <f>VLOOKUP(A46,'Child Poverty by UK const 2012'!A:D,4,FALSE)</f>
        <v>0.25</v>
      </c>
      <c r="I46" s="15" t="s">
        <v>22</v>
      </c>
      <c r="J46" s="16">
        <v>-0.67775721844613834</v>
      </c>
      <c r="K46" s="19"/>
    </row>
    <row r="47" spans="1:12" ht="18" customHeight="1" x14ac:dyDescent="0.25">
      <c r="A47" t="s">
        <v>590</v>
      </c>
      <c r="B47" t="s">
        <v>14</v>
      </c>
      <c r="C47">
        <v>1820</v>
      </c>
      <c r="D47">
        <v>7160</v>
      </c>
      <c r="E47" s="6">
        <v>0.255</v>
      </c>
      <c r="F47">
        <v>1</v>
      </c>
      <c r="G47" s="14">
        <f>VLOOKUP(A47,'Child Poverty by UK const 2012'!A:D,4,FALSE)</f>
        <v>0.28000000000000003</v>
      </c>
      <c r="I47" s="15" t="s">
        <v>13</v>
      </c>
      <c r="J47" s="16">
        <v>-0.6880130181569033</v>
      </c>
      <c r="K47" s="19"/>
    </row>
    <row r="48" spans="1:12" ht="18" customHeight="1" x14ac:dyDescent="0.25">
      <c r="A48" t="s">
        <v>309</v>
      </c>
      <c r="B48" t="s">
        <v>14</v>
      </c>
      <c r="C48">
        <v>2540</v>
      </c>
      <c r="D48">
        <v>6740</v>
      </c>
      <c r="E48" s="6">
        <v>0.377</v>
      </c>
      <c r="F48">
        <v>4</v>
      </c>
      <c r="G48" s="14">
        <f>VLOOKUP(A48,'Child Poverty by UK const 2012'!A:D,4,FALSE)</f>
        <v>0.17</v>
      </c>
      <c r="I48" s="15" t="s">
        <v>15</v>
      </c>
      <c r="J48" s="16">
        <v>-0.7131775142602278</v>
      </c>
      <c r="K48" s="19"/>
    </row>
    <row r="49" spans="1:11" ht="18" customHeight="1" x14ac:dyDescent="0.25">
      <c r="A49" t="s">
        <v>624</v>
      </c>
      <c r="B49" t="s">
        <v>14</v>
      </c>
      <c r="C49">
        <v>1930</v>
      </c>
      <c r="D49">
        <v>8130</v>
      </c>
      <c r="E49" s="6">
        <v>0.23699999999999999</v>
      </c>
      <c r="F49">
        <v>1</v>
      </c>
      <c r="G49" s="14">
        <f>VLOOKUP(A49,'Child Poverty by UK const 2012'!A:D,4,FALSE)</f>
        <v>0.31</v>
      </c>
      <c r="I49" s="15" t="s">
        <v>14</v>
      </c>
      <c r="J49" s="16">
        <v>-0.75914608574091358</v>
      </c>
      <c r="K49" s="19"/>
    </row>
    <row r="50" spans="1:11" ht="18" customHeight="1" x14ac:dyDescent="0.25">
      <c r="A50" t="s">
        <v>581</v>
      </c>
      <c r="B50" t="s">
        <v>14</v>
      </c>
      <c r="C50">
        <v>1730</v>
      </c>
      <c r="D50">
        <v>6850</v>
      </c>
      <c r="E50" s="6">
        <v>0.252</v>
      </c>
      <c r="F50">
        <v>1</v>
      </c>
      <c r="G50" s="14">
        <f>VLOOKUP(A50,'Child Poverty by UK const 2012'!A:D,4,FALSE)</f>
        <v>0.28000000000000003</v>
      </c>
      <c r="I50" s="15" t="s">
        <v>20</v>
      </c>
      <c r="J50" s="16">
        <v>-0.83760469451518915</v>
      </c>
      <c r="K50" s="19"/>
    </row>
    <row r="51" spans="1:11" ht="18" customHeight="1" x14ac:dyDescent="0.25">
      <c r="A51" t="s">
        <v>317</v>
      </c>
      <c r="B51" t="s">
        <v>14</v>
      </c>
      <c r="C51">
        <v>2150</v>
      </c>
      <c r="D51">
        <v>5680</v>
      </c>
      <c r="E51" s="6">
        <v>0.379</v>
      </c>
      <c r="F51">
        <v>4</v>
      </c>
      <c r="G51" s="14">
        <f>VLOOKUP(A51,'Child Poverty by UK const 2012'!A:D,4,FALSE)</f>
        <v>0.17</v>
      </c>
      <c r="I51" s="15" t="s">
        <v>21</v>
      </c>
      <c r="J51" s="16">
        <v>-0.96670266453448461</v>
      </c>
      <c r="K51" s="19"/>
    </row>
    <row r="52" spans="1:11" ht="18" customHeight="1" x14ac:dyDescent="0.25">
      <c r="A52" t="s">
        <v>375</v>
      </c>
      <c r="B52" t="s">
        <v>14</v>
      </c>
      <c r="C52">
        <v>2590</v>
      </c>
      <c r="D52">
        <v>7300</v>
      </c>
      <c r="E52" s="6">
        <v>0.35499999999999998</v>
      </c>
      <c r="F52">
        <v>3</v>
      </c>
      <c r="G52" s="14">
        <f>VLOOKUP(A52,'Child Poverty by UK const 2012'!A:D,4,FALSE)</f>
        <v>0.19</v>
      </c>
      <c r="I52" s="15" t="s">
        <v>709</v>
      </c>
      <c r="J52" s="16">
        <v>-0.99178029801568091</v>
      </c>
      <c r="K52" s="19"/>
    </row>
    <row r="53" spans="1:11" ht="18" customHeight="1" x14ac:dyDescent="0.25">
      <c r="A53" t="s">
        <v>342</v>
      </c>
      <c r="B53" t="s">
        <v>14</v>
      </c>
      <c r="C53">
        <v>1350</v>
      </c>
      <c r="D53">
        <v>5230</v>
      </c>
      <c r="E53" s="6">
        <v>0.25800000000000001</v>
      </c>
      <c r="F53">
        <v>1</v>
      </c>
      <c r="G53" s="14">
        <f>VLOOKUP(A53,'Child Poverty by UK const 2012'!A:D,4,FALSE)</f>
        <v>0.18</v>
      </c>
      <c r="I53" s="15" t="s">
        <v>17</v>
      </c>
      <c r="J53" s="16">
        <v>-1.0738697936244528</v>
      </c>
      <c r="K53" s="20" t="s">
        <v>717</v>
      </c>
    </row>
    <row r="54" spans="1:11" ht="18" customHeight="1" x14ac:dyDescent="0.25">
      <c r="A54" t="s">
        <v>59</v>
      </c>
      <c r="B54" t="s">
        <v>14</v>
      </c>
      <c r="C54">
        <v>3150</v>
      </c>
      <c r="D54">
        <v>5880</v>
      </c>
      <c r="E54" s="6">
        <v>0.53600000000000003</v>
      </c>
      <c r="F54">
        <v>5</v>
      </c>
      <c r="G54" s="14">
        <f>VLOOKUP(A54,'Child Poverty by UK const 2012'!A:D,4,FALSE)</f>
        <v>0.08</v>
      </c>
      <c r="I54" s="15" t="s">
        <v>19</v>
      </c>
      <c r="J54" s="16">
        <v>-1.3390152318459103</v>
      </c>
      <c r="K54" s="20"/>
    </row>
    <row r="55" spans="1:11" x14ac:dyDescent="0.25">
      <c r="A55" t="s">
        <v>219</v>
      </c>
      <c r="B55" t="s">
        <v>14</v>
      </c>
      <c r="C55">
        <v>2170</v>
      </c>
      <c r="D55">
        <v>6140</v>
      </c>
      <c r="E55" s="6">
        <v>0.35399999999999998</v>
      </c>
      <c r="F55">
        <v>3</v>
      </c>
      <c r="G55" s="14">
        <f>VLOOKUP(A55,'Child Poverty by UK const 2012'!A:D,4,FALSE)</f>
        <v>0.14000000000000001</v>
      </c>
    </row>
    <row r="56" spans="1:11" x14ac:dyDescent="0.25">
      <c r="A56" t="s">
        <v>310</v>
      </c>
      <c r="B56" t="s">
        <v>14</v>
      </c>
      <c r="C56">
        <v>2070</v>
      </c>
      <c r="D56">
        <v>5420</v>
      </c>
      <c r="E56" s="6">
        <v>0.38100000000000001</v>
      </c>
      <c r="F56">
        <v>4</v>
      </c>
      <c r="G56" s="14">
        <f>VLOOKUP(A56,'Child Poverty by UK const 2012'!A:D,4,FALSE)</f>
        <v>0.17</v>
      </c>
    </row>
    <row r="57" spans="1:11" x14ac:dyDescent="0.25">
      <c r="A57" t="s">
        <v>127</v>
      </c>
      <c r="B57" t="s">
        <v>14</v>
      </c>
      <c r="C57">
        <v>2560</v>
      </c>
      <c r="D57">
        <v>5850</v>
      </c>
      <c r="E57" s="6">
        <v>0.437</v>
      </c>
      <c r="F57">
        <v>5</v>
      </c>
      <c r="G57" s="14">
        <f>VLOOKUP(A57,'Child Poverty by UK const 2012'!A:D,4,FALSE)</f>
        <v>0.11</v>
      </c>
    </row>
    <row r="58" spans="1:11" x14ac:dyDescent="0.25">
      <c r="A58" t="s">
        <v>295</v>
      </c>
      <c r="B58" t="s">
        <v>14</v>
      </c>
      <c r="C58">
        <v>1620</v>
      </c>
      <c r="D58">
        <v>5320</v>
      </c>
      <c r="E58" s="6">
        <v>0.30499999999999999</v>
      </c>
      <c r="F58">
        <v>2</v>
      </c>
      <c r="G58" s="14">
        <f>VLOOKUP(A58,'Child Poverty by UK const 2012'!A:D,4,FALSE)</f>
        <v>0.16</v>
      </c>
    </row>
    <row r="59" spans="1:11" x14ac:dyDescent="0.25">
      <c r="A59" t="s">
        <v>355</v>
      </c>
      <c r="B59" t="s">
        <v>14</v>
      </c>
      <c r="C59">
        <v>1920</v>
      </c>
      <c r="D59">
        <v>6600</v>
      </c>
      <c r="E59" s="6">
        <v>0.29199999999999998</v>
      </c>
      <c r="F59">
        <v>2</v>
      </c>
      <c r="G59" s="14">
        <f>VLOOKUP(A59,'Child Poverty by UK const 2012'!A:D,4,FALSE)</f>
        <v>0.18</v>
      </c>
    </row>
    <row r="60" spans="1:11" x14ac:dyDescent="0.25">
      <c r="A60" t="s">
        <v>421</v>
      </c>
      <c r="B60" t="s">
        <v>14</v>
      </c>
      <c r="C60">
        <v>1540</v>
      </c>
      <c r="D60">
        <v>6600</v>
      </c>
      <c r="E60" s="6">
        <v>0.23400000000000001</v>
      </c>
      <c r="F60">
        <v>1</v>
      </c>
      <c r="G60" s="14">
        <f>VLOOKUP(A60,'Child Poverty by UK const 2012'!A:D,4,FALSE)</f>
        <v>0.21</v>
      </c>
    </row>
    <row r="61" spans="1:11" x14ac:dyDescent="0.25">
      <c r="A61" t="s">
        <v>251</v>
      </c>
      <c r="B61" t="s">
        <v>14</v>
      </c>
      <c r="C61">
        <v>2330</v>
      </c>
      <c r="D61">
        <v>5970</v>
      </c>
      <c r="E61" s="6">
        <v>0.39100000000000001</v>
      </c>
      <c r="F61">
        <v>4</v>
      </c>
      <c r="G61" s="14">
        <f>VLOOKUP(A61,'Child Poverty by UK const 2012'!A:D,4,FALSE)</f>
        <v>0.15</v>
      </c>
    </row>
    <row r="62" spans="1:11" x14ac:dyDescent="0.25">
      <c r="A62" t="s">
        <v>359</v>
      </c>
      <c r="B62" t="s">
        <v>14</v>
      </c>
      <c r="C62">
        <v>1910</v>
      </c>
      <c r="D62">
        <v>6370</v>
      </c>
      <c r="E62" s="6">
        <v>0.3</v>
      </c>
      <c r="F62">
        <v>2</v>
      </c>
      <c r="G62" s="14">
        <f>VLOOKUP(A62,'Child Poverty by UK const 2012'!A:D,4,FALSE)</f>
        <v>0.18</v>
      </c>
    </row>
    <row r="63" spans="1:11" x14ac:dyDescent="0.25">
      <c r="A63" t="s">
        <v>158</v>
      </c>
      <c r="B63" t="s">
        <v>14</v>
      </c>
      <c r="C63">
        <v>2270</v>
      </c>
      <c r="D63">
        <v>5120</v>
      </c>
      <c r="E63" s="6">
        <v>0.44500000000000001</v>
      </c>
      <c r="F63">
        <v>5</v>
      </c>
      <c r="G63" s="14">
        <f>VLOOKUP(A63,'Child Poverty by UK const 2012'!A:D,4,FALSE)</f>
        <v>0.12</v>
      </c>
    </row>
    <row r="64" spans="1:11" x14ac:dyDescent="0.25">
      <c r="A64" t="s">
        <v>561</v>
      </c>
      <c r="B64" t="s">
        <v>14</v>
      </c>
      <c r="C64">
        <v>2750</v>
      </c>
      <c r="D64">
        <v>8290</v>
      </c>
      <c r="E64" s="6">
        <v>0.33100000000000002</v>
      </c>
      <c r="F64">
        <v>3</v>
      </c>
      <c r="G64" s="14">
        <f>VLOOKUP(A64,'Child Poverty by UK const 2012'!A:D,4,FALSE)</f>
        <v>0.27</v>
      </c>
    </row>
    <row r="65" spans="1:7" x14ac:dyDescent="0.25">
      <c r="A65" t="s">
        <v>545</v>
      </c>
      <c r="B65" t="s">
        <v>14</v>
      </c>
      <c r="C65">
        <v>1780</v>
      </c>
      <c r="D65">
        <v>6940</v>
      </c>
      <c r="E65" s="6">
        <v>0.25700000000000001</v>
      </c>
      <c r="F65">
        <v>1</v>
      </c>
      <c r="G65" s="14">
        <f>VLOOKUP(A65,'Child Poverty by UK const 2012'!A:D,4,FALSE)</f>
        <v>0.26</v>
      </c>
    </row>
    <row r="66" spans="1:7" x14ac:dyDescent="0.25">
      <c r="A66" t="s">
        <v>222</v>
      </c>
      <c r="B66" t="s">
        <v>14</v>
      </c>
      <c r="C66">
        <v>1840</v>
      </c>
      <c r="D66">
        <v>5410</v>
      </c>
      <c r="E66" s="6">
        <v>0.34</v>
      </c>
      <c r="F66">
        <v>3</v>
      </c>
      <c r="G66" s="14">
        <f>VLOOKUP(A66,'Child Poverty by UK const 2012'!A:D,4,FALSE)</f>
        <v>0.14000000000000001</v>
      </c>
    </row>
    <row r="67" spans="1:7" x14ac:dyDescent="0.25">
      <c r="A67" t="s">
        <v>482</v>
      </c>
      <c r="B67" t="s">
        <v>14</v>
      </c>
      <c r="C67">
        <v>2130</v>
      </c>
      <c r="D67">
        <v>7270</v>
      </c>
      <c r="E67" s="6">
        <v>0.29399999999999998</v>
      </c>
      <c r="F67">
        <v>2</v>
      </c>
      <c r="G67" s="14">
        <f>VLOOKUP(A67,'Child Poverty by UK const 2012'!A:D,4,FALSE)</f>
        <v>0.23</v>
      </c>
    </row>
    <row r="68" spans="1:7" x14ac:dyDescent="0.25">
      <c r="A68" t="s">
        <v>489</v>
      </c>
      <c r="B68" t="s">
        <v>14</v>
      </c>
      <c r="C68">
        <v>1890</v>
      </c>
      <c r="D68">
        <v>6720</v>
      </c>
      <c r="E68" s="6">
        <v>0.28100000000000003</v>
      </c>
      <c r="F68">
        <v>2</v>
      </c>
      <c r="G68" s="14">
        <f>VLOOKUP(A68,'Child Poverty by UK const 2012'!A:D,4,FALSE)</f>
        <v>0.23</v>
      </c>
    </row>
    <row r="69" spans="1:7" x14ac:dyDescent="0.25">
      <c r="A69" t="s">
        <v>650</v>
      </c>
      <c r="B69" t="s">
        <v>14</v>
      </c>
      <c r="C69">
        <v>1940</v>
      </c>
      <c r="D69">
        <v>8860</v>
      </c>
      <c r="E69" s="6">
        <v>0.219</v>
      </c>
      <c r="F69">
        <v>1</v>
      </c>
      <c r="G69" s="14">
        <f>VLOOKUP(A69,'Child Poverty by UK const 2012'!A:D,4,FALSE)</f>
        <v>0.35</v>
      </c>
    </row>
    <row r="70" spans="1:7" x14ac:dyDescent="0.25">
      <c r="A70" t="s">
        <v>365</v>
      </c>
      <c r="B70" t="s">
        <v>14</v>
      </c>
      <c r="C70">
        <v>1710</v>
      </c>
      <c r="D70">
        <v>5060</v>
      </c>
      <c r="E70" s="6">
        <v>0.33700000000000002</v>
      </c>
      <c r="F70">
        <v>3</v>
      </c>
      <c r="G70" s="14">
        <f>VLOOKUP(A70,'Child Poverty by UK const 2012'!A:D,4,FALSE)</f>
        <v>0.18</v>
      </c>
    </row>
    <row r="71" spans="1:7" x14ac:dyDescent="0.25">
      <c r="A71" t="s">
        <v>399</v>
      </c>
      <c r="B71" t="s">
        <v>14</v>
      </c>
      <c r="C71">
        <v>1930</v>
      </c>
      <c r="D71">
        <v>6600</v>
      </c>
      <c r="E71" s="6">
        <v>0.29199999999999998</v>
      </c>
      <c r="F71">
        <v>2</v>
      </c>
      <c r="G71" s="14">
        <f>VLOOKUP(A71,'Child Poverty by UK const 2012'!A:D,4,FALSE)</f>
        <v>0.2</v>
      </c>
    </row>
    <row r="72" spans="1:7" x14ac:dyDescent="0.25">
      <c r="A72" t="s">
        <v>670</v>
      </c>
      <c r="B72" t="s">
        <v>14</v>
      </c>
      <c r="C72">
        <v>1260</v>
      </c>
      <c r="D72">
        <v>5110</v>
      </c>
      <c r="E72" s="6">
        <v>0.247</v>
      </c>
      <c r="F72">
        <v>1</v>
      </c>
      <c r="G72" s="14">
        <f>VLOOKUP(A72,'Child Poverty by UK const 2012'!A:D,4,FALSE)</f>
        <v>0.42</v>
      </c>
    </row>
    <row r="73" spans="1:7" x14ac:dyDescent="0.25">
      <c r="A73" t="s">
        <v>664</v>
      </c>
      <c r="B73" t="s">
        <v>14</v>
      </c>
      <c r="C73">
        <v>1480</v>
      </c>
      <c r="D73">
        <v>7120</v>
      </c>
      <c r="E73" s="6">
        <v>0.20799999999999999</v>
      </c>
      <c r="F73">
        <v>1</v>
      </c>
      <c r="G73" s="14">
        <f>VLOOKUP(A73,'Child Poverty by UK const 2012'!A:D,4,FALSE)</f>
        <v>0.37</v>
      </c>
    </row>
    <row r="74" spans="1:7" x14ac:dyDescent="0.25">
      <c r="A74" t="s">
        <v>589</v>
      </c>
      <c r="B74" t="s">
        <v>14</v>
      </c>
      <c r="C74">
        <v>1920</v>
      </c>
      <c r="D74">
        <v>5680</v>
      </c>
      <c r="E74" s="6">
        <v>0.33800000000000002</v>
      </c>
      <c r="F74">
        <v>3</v>
      </c>
      <c r="G74" s="14">
        <f>VLOOKUP(A74,'Child Poverty by UK const 2012'!A:D,4,FALSE)</f>
        <v>0.28000000000000003</v>
      </c>
    </row>
    <row r="75" spans="1:7" x14ac:dyDescent="0.25">
      <c r="A75" t="s">
        <v>629</v>
      </c>
      <c r="B75" t="s">
        <v>14</v>
      </c>
      <c r="C75">
        <v>1850</v>
      </c>
      <c r="D75">
        <v>7310</v>
      </c>
      <c r="E75" s="6">
        <v>0.254</v>
      </c>
      <c r="F75">
        <v>1</v>
      </c>
      <c r="G75" s="14">
        <f>VLOOKUP(A75,'Child Poverty by UK const 2012'!A:D,4,FALSE)</f>
        <v>0.32</v>
      </c>
    </row>
    <row r="76" spans="1:7" x14ac:dyDescent="0.25">
      <c r="A76" t="s">
        <v>122</v>
      </c>
      <c r="B76" t="s">
        <v>14</v>
      </c>
      <c r="C76">
        <v>2850</v>
      </c>
      <c r="D76">
        <v>6050</v>
      </c>
      <c r="E76" s="6">
        <v>0.47199999999999998</v>
      </c>
      <c r="F76">
        <v>5</v>
      </c>
      <c r="G76" s="14">
        <f>VLOOKUP(A76,'Child Poverty by UK const 2012'!A:D,4,FALSE)</f>
        <v>0.11</v>
      </c>
    </row>
    <row r="77" spans="1:7" x14ac:dyDescent="0.25">
      <c r="A77" t="s">
        <v>290</v>
      </c>
      <c r="B77" t="s">
        <v>14</v>
      </c>
      <c r="C77">
        <v>2050</v>
      </c>
      <c r="D77">
        <v>7350</v>
      </c>
      <c r="E77" s="6">
        <v>0.27800000000000002</v>
      </c>
      <c r="F77">
        <v>2</v>
      </c>
      <c r="G77" s="14">
        <f>VLOOKUP(A77,'Child Poverty by UK const 2012'!A:D,4,FALSE)</f>
        <v>0.16</v>
      </c>
    </row>
    <row r="78" spans="1:7" x14ac:dyDescent="0.25">
      <c r="A78" t="s">
        <v>675</v>
      </c>
      <c r="B78" t="s">
        <v>14</v>
      </c>
      <c r="C78">
        <v>1340</v>
      </c>
      <c r="D78">
        <v>6150</v>
      </c>
      <c r="E78" s="6">
        <v>0.218</v>
      </c>
      <c r="F78">
        <v>1</v>
      </c>
      <c r="G78" s="14">
        <f>VLOOKUP(A78,'Child Poverty by UK const 2012'!A:D,4,FALSE)</f>
        <v>0.47</v>
      </c>
    </row>
    <row r="79" spans="1:7" x14ac:dyDescent="0.25">
      <c r="A79" t="s">
        <v>661</v>
      </c>
      <c r="B79" t="s">
        <v>14</v>
      </c>
      <c r="C79">
        <v>2150</v>
      </c>
      <c r="D79">
        <v>6480</v>
      </c>
      <c r="E79" s="6">
        <v>0.33200000000000002</v>
      </c>
      <c r="F79">
        <v>3</v>
      </c>
      <c r="G79" s="14">
        <f>VLOOKUP(A79,'Child Poverty by UK const 2012'!A:D,4,FALSE)</f>
        <v>0.37</v>
      </c>
    </row>
    <row r="80" spans="1:7" x14ac:dyDescent="0.25">
      <c r="A80" t="s">
        <v>542</v>
      </c>
      <c r="B80" t="s">
        <v>14</v>
      </c>
      <c r="C80">
        <v>1870</v>
      </c>
      <c r="D80">
        <v>4940</v>
      </c>
      <c r="E80" s="6">
        <v>0.379</v>
      </c>
      <c r="F80">
        <v>4</v>
      </c>
      <c r="G80" s="14">
        <f>VLOOKUP(A80,'Child Poverty by UK const 2012'!A:D,4,FALSE)</f>
        <v>0.26</v>
      </c>
    </row>
    <row r="81" spans="1:7" x14ac:dyDescent="0.25">
      <c r="A81" t="s">
        <v>418</v>
      </c>
      <c r="B81" t="s">
        <v>14</v>
      </c>
      <c r="C81">
        <v>1710</v>
      </c>
      <c r="D81">
        <v>6130</v>
      </c>
      <c r="E81" s="6">
        <v>0.27900000000000003</v>
      </c>
      <c r="F81">
        <v>2</v>
      </c>
      <c r="G81" s="14">
        <f>VLOOKUP(A81,'Child Poverty by UK const 2012'!A:D,4,FALSE)</f>
        <v>0.21</v>
      </c>
    </row>
    <row r="82" spans="1:7" x14ac:dyDescent="0.25">
      <c r="A82" t="s">
        <v>540</v>
      </c>
      <c r="B82" t="s">
        <v>14</v>
      </c>
      <c r="C82">
        <v>2250</v>
      </c>
      <c r="D82">
        <v>7560</v>
      </c>
      <c r="E82" s="6">
        <v>0.29799999999999999</v>
      </c>
      <c r="F82">
        <v>2</v>
      </c>
      <c r="G82" s="14">
        <f>VLOOKUP(A82,'Child Poverty by UK const 2012'!A:D,4,FALSE)</f>
        <v>0.26</v>
      </c>
    </row>
    <row r="83" spans="1:7" x14ac:dyDescent="0.25">
      <c r="A83" t="s">
        <v>623</v>
      </c>
      <c r="B83" t="s">
        <v>14</v>
      </c>
      <c r="C83">
        <v>2080</v>
      </c>
      <c r="D83">
        <v>7370</v>
      </c>
      <c r="E83" s="6">
        <v>0.28299999999999997</v>
      </c>
      <c r="F83">
        <v>2</v>
      </c>
      <c r="G83" s="14">
        <f>VLOOKUP(A83,'Child Poverty by UK const 2012'!A:D,4,FALSE)</f>
        <v>0.31</v>
      </c>
    </row>
    <row r="84" spans="1:7" x14ac:dyDescent="0.25">
      <c r="A84" t="s">
        <v>466</v>
      </c>
      <c r="B84" t="s">
        <v>14</v>
      </c>
      <c r="C84">
        <v>1870</v>
      </c>
      <c r="D84">
        <v>6430</v>
      </c>
      <c r="E84" s="6">
        <v>0.29199999999999998</v>
      </c>
      <c r="F84">
        <v>2</v>
      </c>
      <c r="G84" s="14">
        <f>VLOOKUP(A84,'Child Poverty by UK const 2012'!A:D,4,FALSE)</f>
        <v>0.23</v>
      </c>
    </row>
    <row r="85" spans="1:7" x14ac:dyDescent="0.25">
      <c r="A85" t="s">
        <v>85</v>
      </c>
      <c r="B85" t="s">
        <v>14</v>
      </c>
      <c r="C85">
        <v>1880</v>
      </c>
      <c r="D85">
        <v>4910</v>
      </c>
      <c r="E85" s="6">
        <v>0.38300000000000001</v>
      </c>
      <c r="F85">
        <v>4</v>
      </c>
      <c r="G85" s="14">
        <f>VLOOKUP(A85,'Child Poverty by UK const 2012'!A:D,4,FALSE)</f>
        <v>0.1</v>
      </c>
    </row>
    <row r="86" spans="1:7" x14ac:dyDescent="0.25">
      <c r="A86" t="s">
        <v>603</v>
      </c>
      <c r="B86" t="s">
        <v>14</v>
      </c>
      <c r="C86">
        <v>1550</v>
      </c>
      <c r="D86">
        <v>6050</v>
      </c>
      <c r="E86" s="6">
        <v>0.25600000000000001</v>
      </c>
      <c r="F86">
        <v>1</v>
      </c>
      <c r="G86" s="14">
        <f>VLOOKUP(A86,'Child Poverty by UK const 2012'!A:D,4,FALSE)</f>
        <v>0.28999999999999998</v>
      </c>
    </row>
    <row r="87" spans="1:7" x14ac:dyDescent="0.25">
      <c r="A87" t="s">
        <v>57</v>
      </c>
      <c r="B87" t="s">
        <v>14</v>
      </c>
      <c r="C87">
        <v>2830</v>
      </c>
      <c r="D87">
        <v>6490</v>
      </c>
      <c r="E87" s="6">
        <v>0.436</v>
      </c>
      <c r="F87">
        <v>5</v>
      </c>
      <c r="G87" s="14">
        <f>VLOOKUP(A87,'Child Poverty by UK const 2012'!A:D,4,FALSE)</f>
        <v>0.08</v>
      </c>
    </row>
    <row r="88" spans="1:7" x14ac:dyDescent="0.25">
      <c r="A88" t="s">
        <v>615</v>
      </c>
      <c r="B88" t="s">
        <v>14</v>
      </c>
      <c r="C88">
        <v>2540</v>
      </c>
      <c r="D88">
        <v>8580</v>
      </c>
      <c r="E88" s="6">
        <v>0.29599999999999999</v>
      </c>
      <c r="F88">
        <v>2</v>
      </c>
      <c r="G88" s="14">
        <f>VLOOKUP(A88,'Child Poverty by UK const 2012'!A:D,4,FALSE)</f>
        <v>0.3</v>
      </c>
    </row>
    <row r="89" spans="1:7" x14ac:dyDescent="0.25">
      <c r="A89" t="s">
        <v>332</v>
      </c>
      <c r="B89" t="s">
        <v>14</v>
      </c>
      <c r="C89">
        <v>2280</v>
      </c>
      <c r="D89">
        <v>6980</v>
      </c>
      <c r="E89" s="6">
        <v>0.32700000000000001</v>
      </c>
      <c r="F89">
        <v>3</v>
      </c>
      <c r="G89" s="14">
        <f>VLOOKUP(A89,'Child Poverty by UK const 2012'!A:D,4,FALSE)</f>
        <v>0.18</v>
      </c>
    </row>
    <row r="90" spans="1:7" x14ac:dyDescent="0.25">
      <c r="A90" t="s">
        <v>621</v>
      </c>
      <c r="B90" t="s">
        <v>14</v>
      </c>
      <c r="C90">
        <v>1530</v>
      </c>
      <c r="D90">
        <v>6150</v>
      </c>
      <c r="E90" s="6">
        <v>0.249</v>
      </c>
      <c r="F90">
        <v>1</v>
      </c>
      <c r="G90" s="14">
        <f>VLOOKUP(A90,'Child Poverty by UK const 2012'!A:D,4,FALSE)</f>
        <v>0.31</v>
      </c>
    </row>
    <row r="91" spans="1:7" x14ac:dyDescent="0.25">
      <c r="A91" t="s">
        <v>105</v>
      </c>
      <c r="B91" t="s">
        <v>14</v>
      </c>
      <c r="C91">
        <v>3090</v>
      </c>
      <c r="D91">
        <v>6160</v>
      </c>
      <c r="E91" s="6">
        <v>0.502</v>
      </c>
      <c r="F91">
        <v>5</v>
      </c>
      <c r="G91" s="14">
        <f>VLOOKUP(A91,'Child Poverty by UK const 2012'!A:D,4,FALSE)</f>
        <v>0.1</v>
      </c>
    </row>
    <row r="92" spans="1:7" x14ac:dyDescent="0.25">
      <c r="A92" t="s">
        <v>150</v>
      </c>
      <c r="B92" t="s">
        <v>14</v>
      </c>
      <c r="C92">
        <v>2660</v>
      </c>
      <c r="D92">
        <v>6650</v>
      </c>
      <c r="E92" s="6">
        <v>0.4</v>
      </c>
      <c r="F92">
        <v>4</v>
      </c>
      <c r="G92" s="14">
        <f>VLOOKUP(A92,'Child Poverty by UK const 2012'!A:D,4,FALSE)</f>
        <v>0.12</v>
      </c>
    </row>
    <row r="93" spans="1:7" x14ac:dyDescent="0.25">
      <c r="A93" t="s">
        <v>278</v>
      </c>
      <c r="B93" t="s">
        <v>14</v>
      </c>
      <c r="C93">
        <v>2240</v>
      </c>
      <c r="D93">
        <v>5590</v>
      </c>
      <c r="E93" s="6">
        <v>0.4</v>
      </c>
      <c r="F93">
        <v>4</v>
      </c>
      <c r="G93" s="14">
        <f>VLOOKUP(A93,'Child Poverty by UK const 2012'!A:D,4,FALSE)</f>
        <v>0.16</v>
      </c>
    </row>
    <row r="94" spans="1:7" x14ac:dyDescent="0.25">
      <c r="A94" t="s">
        <v>518</v>
      </c>
      <c r="B94" t="s">
        <v>14</v>
      </c>
      <c r="C94">
        <v>1940</v>
      </c>
      <c r="D94">
        <v>6600</v>
      </c>
      <c r="E94" s="6">
        <v>0.29499999999999998</v>
      </c>
      <c r="F94">
        <v>2</v>
      </c>
      <c r="G94" s="14">
        <f>VLOOKUP(A94,'Child Poverty by UK const 2012'!A:D,4,FALSE)</f>
        <v>0.25</v>
      </c>
    </row>
    <row r="95" spans="1:7" x14ac:dyDescent="0.25">
      <c r="A95" t="s">
        <v>538</v>
      </c>
      <c r="B95" t="s">
        <v>14</v>
      </c>
      <c r="C95">
        <v>2280</v>
      </c>
      <c r="D95">
        <v>7030</v>
      </c>
      <c r="E95" s="6">
        <v>0.32500000000000001</v>
      </c>
      <c r="F95">
        <v>3</v>
      </c>
      <c r="G95" s="14">
        <f>VLOOKUP(A95,'Child Poverty by UK const 2012'!A:D,4,FALSE)</f>
        <v>0.26</v>
      </c>
    </row>
    <row r="96" spans="1:7" x14ac:dyDescent="0.25">
      <c r="A96" t="s">
        <v>496</v>
      </c>
      <c r="B96" t="s">
        <v>14</v>
      </c>
      <c r="C96">
        <v>1680</v>
      </c>
      <c r="D96">
        <v>6410</v>
      </c>
      <c r="E96" s="6">
        <v>0.26100000000000001</v>
      </c>
      <c r="F96">
        <v>2</v>
      </c>
      <c r="G96" s="14">
        <f>VLOOKUP(A96,'Child Poverty by UK const 2012'!A:D,4,FALSE)</f>
        <v>0.24</v>
      </c>
    </row>
    <row r="97" spans="1:7" x14ac:dyDescent="0.25">
      <c r="A97" t="s">
        <v>490</v>
      </c>
      <c r="B97" t="s">
        <v>14</v>
      </c>
      <c r="C97">
        <v>1850</v>
      </c>
      <c r="D97">
        <v>5840</v>
      </c>
      <c r="E97" s="6">
        <v>0.317</v>
      </c>
      <c r="F97">
        <v>3</v>
      </c>
      <c r="G97" s="14">
        <f>VLOOKUP(A97,'Child Poverty by UK const 2012'!A:D,4,FALSE)</f>
        <v>0.24</v>
      </c>
    </row>
    <row r="98" spans="1:7" x14ac:dyDescent="0.25">
      <c r="A98" t="s">
        <v>440</v>
      </c>
      <c r="B98" t="s">
        <v>14</v>
      </c>
      <c r="C98">
        <v>2330</v>
      </c>
      <c r="D98">
        <v>6740</v>
      </c>
      <c r="E98" s="6">
        <v>0.34499999999999997</v>
      </c>
      <c r="F98">
        <v>3</v>
      </c>
      <c r="G98" s="14">
        <f>VLOOKUP(A98,'Child Poverty by UK const 2012'!A:D,4,FALSE)</f>
        <v>0.21</v>
      </c>
    </row>
    <row r="99" spans="1:7" x14ac:dyDescent="0.25">
      <c r="A99" t="s">
        <v>89</v>
      </c>
      <c r="B99" t="s">
        <v>14</v>
      </c>
      <c r="C99">
        <v>2690</v>
      </c>
      <c r="D99">
        <v>5140</v>
      </c>
      <c r="E99" s="6">
        <v>0.52200000000000002</v>
      </c>
      <c r="F99">
        <v>5</v>
      </c>
      <c r="G99" s="14">
        <f>VLOOKUP(A99,'Child Poverty by UK const 2012'!A:D,4,FALSE)</f>
        <v>0.1</v>
      </c>
    </row>
    <row r="100" spans="1:7" x14ac:dyDescent="0.25">
      <c r="A100" t="s">
        <v>585</v>
      </c>
      <c r="B100" t="s">
        <v>14</v>
      </c>
      <c r="C100">
        <v>1950</v>
      </c>
      <c r="D100">
        <v>6650</v>
      </c>
      <c r="E100" s="6">
        <v>0.29299999999999998</v>
      </c>
      <c r="F100">
        <v>2</v>
      </c>
      <c r="G100" s="14">
        <f>VLOOKUP(A100,'Child Poverty by UK const 2012'!A:D,4,FALSE)</f>
        <v>0.28000000000000003</v>
      </c>
    </row>
    <row r="101" spans="1:7" x14ac:dyDescent="0.25">
      <c r="A101" t="s">
        <v>363</v>
      </c>
      <c r="B101" t="s">
        <v>14</v>
      </c>
      <c r="C101">
        <v>2050</v>
      </c>
      <c r="D101">
        <v>6810</v>
      </c>
      <c r="E101" s="6">
        <v>0.30099999999999999</v>
      </c>
      <c r="F101">
        <v>2</v>
      </c>
      <c r="G101" s="14">
        <f>VLOOKUP(A101,'Child Poverty by UK const 2012'!A:D,4,FALSE)</f>
        <v>0.18</v>
      </c>
    </row>
    <row r="102" spans="1:7" x14ac:dyDescent="0.25">
      <c r="A102" t="s">
        <v>134</v>
      </c>
      <c r="B102" t="s">
        <v>14</v>
      </c>
      <c r="C102">
        <v>2820</v>
      </c>
      <c r="D102">
        <v>6510</v>
      </c>
      <c r="E102" s="6">
        <v>0.434</v>
      </c>
      <c r="F102">
        <v>5</v>
      </c>
      <c r="G102" s="14">
        <f>VLOOKUP(A102,'Child Poverty by UK const 2012'!A:D,4,FALSE)</f>
        <v>0.11</v>
      </c>
    </row>
    <row r="103" spans="1:7" x14ac:dyDescent="0.25">
      <c r="A103" t="s">
        <v>388</v>
      </c>
      <c r="B103" t="s">
        <v>14</v>
      </c>
      <c r="C103">
        <v>2220</v>
      </c>
      <c r="D103">
        <v>6170</v>
      </c>
      <c r="E103" s="6">
        <v>0.36</v>
      </c>
      <c r="F103">
        <v>3</v>
      </c>
      <c r="G103" s="14">
        <f>VLOOKUP(A103,'Child Poverty by UK const 2012'!A:D,4,FALSE)</f>
        <v>0.19</v>
      </c>
    </row>
    <row r="104" spans="1:7" x14ac:dyDescent="0.25">
      <c r="A104" t="s">
        <v>395</v>
      </c>
      <c r="B104" t="s">
        <v>14</v>
      </c>
      <c r="C104">
        <v>2290</v>
      </c>
      <c r="D104">
        <v>6560</v>
      </c>
      <c r="E104" s="6">
        <v>0.34899999999999998</v>
      </c>
      <c r="F104">
        <v>3</v>
      </c>
      <c r="G104" s="14">
        <f>VLOOKUP(A104,'Child Poverty by UK const 2012'!A:D,4,FALSE)</f>
        <v>0.2</v>
      </c>
    </row>
    <row r="105" spans="1:7" x14ac:dyDescent="0.25">
      <c r="A105" t="s">
        <v>56</v>
      </c>
      <c r="B105" t="s">
        <v>14</v>
      </c>
      <c r="C105">
        <v>1990</v>
      </c>
      <c r="D105">
        <v>4490</v>
      </c>
      <c r="E105" s="6">
        <v>0.44400000000000001</v>
      </c>
      <c r="F105">
        <v>5</v>
      </c>
      <c r="G105" s="14">
        <f>VLOOKUP(A105,'Child Poverty by UK const 2012'!A:D,4,FALSE)</f>
        <v>0.08</v>
      </c>
    </row>
    <row r="106" spans="1:7" x14ac:dyDescent="0.25">
      <c r="A106" t="s">
        <v>459</v>
      </c>
      <c r="B106" t="s">
        <v>14</v>
      </c>
      <c r="C106">
        <v>1890</v>
      </c>
      <c r="D106">
        <v>6420</v>
      </c>
      <c r="E106" s="6">
        <v>0.29399999999999998</v>
      </c>
      <c r="F106">
        <v>2</v>
      </c>
      <c r="G106" s="14">
        <f>VLOOKUP(A106,'Child Poverty by UK const 2012'!A:D,4,FALSE)</f>
        <v>0.22</v>
      </c>
    </row>
    <row r="107" spans="1:7" x14ac:dyDescent="0.25">
      <c r="A107" t="s">
        <v>200</v>
      </c>
      <c r="B107" t="s">
        <v>14</v>
      </c>
      <c r="C107">
        <v>2230</v>
      </c>
      <c r="D107">
        <v>5020</v>
      </c>
      <c r="E107" s="6">
        <v>0.44400000000000001</v>
      </c>
      <c r="F107">
        <v>5</v>
      </c>
      <c r="G107" s="14">
        <f>VLOOKUP(A107,'Child Poverty by UK const 2012'!A:D,4,FALSE)</f>
        <v>0.13</v>
      </c>
    </row>
    <row r="108" spans="1:7" x14ac:dyDescent="0.25">
      <c r="A108" t="s">
        <v>217</v>
      </c>
      <c r="B108" t="s">
        <v>14</v>
      </c>
      <c r="C108">
        <v>2150</v>
      </c>
      <c r="D108">
        <v>4450</v>
      </c>
      <c r="E108" s="6">
        <v>0.48399999999999999</v>
      </c>
      <c r="F108">
        <v>5</v>
      </c>
      <c r="G108" s="14">
        <f>VLOOKUP(A108,'Child Poverty by UK const 2012'!A:D,4,FALSE)</f>
        <v>0.14000000000000001</v>
      </c>
    </row>
    <row r="109" spans="1:7" x14ac:dyDescent="0.25">
      <c r="A109" t="s">
        <v>333</v>
      </c>
      <c r="B109" t="s">
        <v>14</v>
      </c>
      <c r="C109">
        <v>1510</v>
      </c>
      <c r="D109">
        <v>5030</v>
      </c>
      <c r="E109" s="6">
        <v>0.3</v>
      </c>
      <c r="F109">
        <v>2</v>
      </c>
      <c r="G109" s="14">
        <f>VLOOKUP(A109,'Child Poverty by UK const 2012'!A:D,4,FALSE)</f>
        <v>0.18</v>
      </c>
    </row>
    <row r="110" spans="1:7" x14ac:dyDescent="0.25">
      <c r="A110" t="s">
        <v>558</v>
      </c>
      <c r="B110" t="s">
        <v>14</v>
      </c>
      <c r="C110">
        <v>1650</v>
      </c>
      <c r="D110">
        <v>6750</v>
      </c>
      <c r="E110" s="6">
        <v>0.24399999999999999</v>
      </c>
      <c r="F110">
        <v>1</v>
      </c>
      <c r="G110" s="14">
        <f>VLOOKUP(A110,'Child Poverty by UK const 2012'!A:D,4,FALSE)</f>
        <v>0.27</v>
      </c>
    </row>
    <row r="111" spans="1:7" x14ac:dyDescent="0.25">
      <c r="A111" t="s">
        <v>47</v>
      </c>
      <c r="B111" t="s">
        <v>14</v>
      </c>
      <c r="C111">
        <v>2880</v>
      </c>
      <c r="D111">
        <v>5760</v>
      </c>
      <c r="E111" s="6">
        <v>0.5</v>
      </c>
      <c r="F111">
        <v>5</v>
      </c>
      <c r="G111" s="14">
        <f>VLOOKUP(A111,'Child Poverty by UK const 2012'!A:D,4,FALSE)</f>
        <v>7.0000000000000007E-2</v>
      </c>
    </row>
    <row r="112" spans="1:7" x14ac:dyDescent="0.25">
      <c r="A112" t="s">
        <v>618</v>
      </c>
      <c r="B112" t="s">
        <v>14</v>
      </c>
      <c r="C112">
        <v>1690</v>
      </c>
      <c r="D112">
        <v>7230</v>
      </c>
      <c r="E112" s="6">
        <v>0.23400000000000001</v>
      </c>
      <c r="F112">
        <v>1</v>
      </c>
      <c r="G112" s="14">
        <f>VLOOKUP(A112,'Child Poverty by UK const 2012'!A:D,4,FALSE)</f>
        <v>0.31</v>
      </c>
    </row>
    <row r="113" spans="1:7" x14ac:dyDescent="0.25">
      <c r="A113" t="s">
        <v>447</v>
      </c>
      <c r="B113" t="s">
        <v>709</v>
      </c>
      <c r="C113">
        <v>1090</v>
      </c>
      <c r="D113">
        <v>5270</v>
      </c>
      <c r="E113" s="6">
        <v>0.20699999999999999</v>
      </c>
      <c r="F113">
        <v>1</v>
      </c>
      <c r="G113" s="14">
        <f>VLOOKUP(A113,'Child Poverty by UK const 2012'!A:D,4,FALSE)</f>
        <v>0.22</v>
      </c>
    </row>
    <row r="114" spans="1:7" x14ac:dyDescent="0.25">
      <c r="A114" t="s">
        <v>506</v>
      </c>
      <c r="B114" t="s">
        <v>709</v>
      </c>
      <c r="C114">
        <v>1030</v>
      </c>
      <c r="D114">
        <v>5710</v>
      </c>
      <c r="E114" s="6">
        <v>0.18</v>
      </c>
      <c r="F114">
        <v>1</v>
      </c>
      <c r="G114" s="14">
        <f>VLOOKUP(A114,'Child Poverty by UK const 2012'!A:D,4,FALSE)</f>
        <v>0.24</v>
      </c>
    </row>
    <row r="115" spans="1:7" x14ac:dyDescent="0.25">
      <c r="A115" t="s">
        <v>349</v>
      </c>
      <c r="B115" t="s">
        <v>709</v>
      </c>
      <c r="C115">
        <v>2010</v>
      </c>
      <c r="D115">
        <v>7310</v>
      </c>
      <c r="E115" s="6">
        <v>0.27400000000000002</v>
      </c>
      <c r="F115">
        <v>2</v>
      </c>
      <c r="G115" s="14">
        <f>VLOOKUP(A115,'Child Poverty by UK const 2012'!A:D,4,FALSE)</f>
        <v>0.18</v>
      </c>
    </row>
    <row r="116" spans="1:7" x14ac:dyDescent="0.25">
      <c r="A116" t="s">
        <v>129</v>
      </c>
      <c r="B116" t="s">
        <v>709</v>
      </c>
      <c r="C116">
        <v>2580</v>
      </c>
      <c r="D116">
        <v>6580</v>
      </c>
      <c r="E116" s="6">
        <v>0.39200000000000002</v>
      </c>
      <c r="F116">
        <v>4</v>
      </c>
      <c r="G116" s="14">
        <f>VLOOKUP(A116,'Child Poverty by UK const 2012'!A:D,4,FALSE)</f>
        <v>0.11</v>
      </c>
    </row>
    <row r="117" spans="1:7" x14ac:dyDescent="0.25">
      <c r="A117" t="s">
        <v>611</v>
      </c>
      <c r="B117" t="s">
        <v>709</v>
      </c>
      <c r="C117">
        <v>2230</v>
      </c>
      <c r="D117">
        <v>9030</v>
      </c>
      <c r="E117" s="6">
        <v>0.247</v>
      </c>
      <c r="F117">
        <v>1</v>
      </c>
      <c r="G117" s="14">
        <f>VLOOKUP(A117,'Child Poverty by UK const 2012'!A:D,4,FALSE)</f>
        <v>0.3</v>
      </c>
    </row>
    <row r="118" spans="1:7" x14ac:dyDescent="0.25">
      <c r="A118" t="s">
        <v>569</v>
      </c>
      <c r="B118" t="s">
        <v>709</v>
      </c>
      <c r="C118">
        <v>1680</v>
      </c>
      <c r="D118">
        <v>7310</v>
      </c>
      <c r="E118" s="6">
        <v>0.22900000000000001</v>
      </c>
      <c r="F118">
        <v>1</v>
      </c>
      <c r="G118" s="14">
        <f>VLOOKUP(A118,'Child Poverty by UK const 2012'!A:D,4,FALSE)</f>
        <v>0.27</v>
      </c>
    </row>
    <row r="119" spans="1:7" x14ac:dyDescent="0.25">
      <c r="A119" t="s">
        <v>576</v>
      </c>
      <c r="B119" t="s">
        <v>709</v>
      </c>
      <c r="C119">
        <v>2060</v>
      </c>
      <c r="D119">
        <v>6730</v>
      </c>
      <c r="E119" s="6">
        <v>0.30599999999999999</v>
      </c>
      <c r="F119">
        <v>2</v>
      </c>
      <c r="G119" s="14">
        <f>VLOOKUP(A119,'Child Poverty by UK const 2012'!A:D,4,FALSE)</f>
        <v>0.28000000000000003</v>
      </c>
    </row>
    <row r="120" spans="1:7" x14ac:dyDescent="0.25">
      <c r="A120" t="s">
        <v>175</v>
      </c>
      <c r="B120" t="s">
        <v>709</v>
      </c>
      <c r="C120">
        <v>1690</v>
      </c>
      <c r="D120">
        <v>5460</v>
      </c>
      <c r="E120" s="6">
        <v>0.309</v>
      </c>
      <c r="F120">
        <v>2</v>
      </c>
      <c r="G120" s="14">
        <f>VLOOKUP(A120,'Child Poverty by UK const 2012'!A:D,4,FALSE)</f>
        <v>0.12</v>
      </c>
    </row>
    <row r="121" spans="1:7" x14ac:dyDescent="0.25">
      <c r="A121" t="s">
        <v>199</v>
      </c>
      <c r="B121" t="s">
        <v>709</v>
      </c>
      <c r="C121">
        <v>2450</v>
      </c>
      <c r="D121">
        <v>6640</v>
      </c>
      <c r="E121" s="6">
        <v>0.36899999999999999</v>
      </c>
      <c r="F121">
        <v>4</v>
      </c>
      <c r="G121" s="14">
        <f>VLOOKUP(A121,'Child Poverty by UK const 2012'!A:D,4,FALSE)</f>
        <v>0.13</v>
      </c>
    </row>
    <row r="122" spans="1:7" x14ac:dyDescent="0.25">
      <c r="A122" t="s">
        <v>319</v>
      </c>
      <c r="B122" t="s">
        <v>709</v>
      </c>
      <c r="C122">
        <v>1820</v>
      </c>
      <c r="D122">
        <v>6610</v>
      </c>
      <c r="E122" s="6">
        <v>0.27400000000000002</v>
      </c>
      <c r="F122">
        <v>2</v>
      </c>
      <c r="G122" s="14">
        <f>VLOOKUP(A122,'Child Poverty by UK const 2012'!A:D,4,FALSE)</f>
        <v>0.17</v>
      </c>
    </row>
    <row r="123" spans="1:7" x14ac:dyDescent="0.25">
      <c r="A123" t="s">
        <v>228</v>
      </c>
      <c r="B123" t="s">
        <v>709</v>
      </c>
      <c r="C123">
        <v>2630</v>
      </c>
      <c r="D123">
        <v>6580</v>
      </c>
      <c r="E123" s="6">
        <v>0.39900000000000002</v>
      </c>
      <c r="F123">
        <v>4</v>
      </c>
      <c r="G123" s="14">
        <f>VLOOKUP(A123,'Child Poverty by UK const 2012'!A:D,4,FALSE)</f>
        <v>0.14000000000000001</v>
      </c>
    </row>
    <row r="124" spans="1:7" x14ac:dyDescent="0.25">
      <c r="A124" t="s">
        <v>368</v>
      </c>
      <c r="B124" t="s">
        <v>709</v>
      </c>
      <c r="C124">
        <v>2360</v>
      </c>
      <c r="D124">
        <v>7400</v>
      </c>
      <c r="E124" s="6">
        <v>0.31900000000000001</v>
      </c>
      <c r="F124">
        <v>3</v>
      </c>
      <c r="G124" s="14">
        <f>VLOOKUP(A124,'Child Poverty by UK const 2012'!A:D,4,FALSE)</f>
        <v>0.19</v>
      </c>
    </row>
    <row r="125" spans="1:7" x14ac:dyDescent="0.25">
      <c r="A125" t="s">
        <v>409</v>
      </c>
      <c r="B125" t="s">
        <v>709</v>
      </c>
      <c r="C125">
        <v>2030</v>
      </c>
      <c r="D125">
        <v>7590</v>
      </c>
      <c r="E125" s="6">
        <v>0.26700000000000002</v>
      </c>
      <c r="F125">
        <v>2</v>
      </c>
      <c r="G125" s="14">
        <f>VLOOKUP(A125,'Child Poverty by UK const 2012'!A:D,4,FALSE)</f>
        <v>0.2</v>
      </c>
    </row>
    <row r="126" spans="1:7" x14ac:dyDescent="0.25">
      <c r="A126" t="s">
        <v>450</v>
      </c>
      <c r="B126" t="s">
        <v>709</v>
      </c>
      <c r="C126">
        <v>1580</v>
      </c>
      <c r="D126">
        <v>6140</v>
      </c>
      <c r="E126" s="6">
        <v>0.25700000000000001</v>
      </c>
      <c r="F126">
        <v>1</v>
      </c>
      <c r="G126" s="14">
        <f>VLOOKUP(A126,'Child Poverty by UK const 2012'!A:D,4,FALSE)</f>
        <v>0.22</v>
      </c>
    </row>
    <row r="127" spans="1:7" x14ac:dyDescent="0.25">
      <c r="A127" t="s">
        <v>485</v>
      </c>
      <c r="B127" t="s">
        <v>709</v>
      </c>
      <c r="C127">
        <v>1390</v>
      </c>
      <c r="D127">
        <v>7000</v>
      </c>
      <c r="E127" s="6">
        <v>0.19800000000000001</v>
      </c>
      <c r="F127">
        <v>1</v>
      </c>
      <c r="G127" s="14">
        <f>VLOOKUP(A127,'Child Poverty by UK const 2012'!A:D,4,FALSE)</f>
        <v>0.23</v>
      </c>
    </row>
    <row r="128" spans="1:7" x14ac:dyDescent="0.25">
      <c r="A128" t="s">
        <v>243</v>
      </c>
      <c r="B128" t="s">
        <v>709</v>
      </c>
      <c r="C128">
        <v>2170</v>
      </c>
      <c r="D128">
        <v>6100</v>
      </c>
      <c r="E128" s="6">
        <v>0.35599999999999998</v>
      </c>
      <c r="F128">
        <v>3</v>
      </c>
      <c r="G128" s="14">
        <f>VLOOKUP(A128,'Child Poverty by UK const 2012'!A:D,4,FALSE)</f>
        <v>0.15</v>
      </c>
    </row>
    <row r="129" spans="1:7" x14ac:dyDescent="0.25">
      <c r="A129" t="s">
        <v>68</v>
      </c>
      <c r="B129" t="s">
        <v>709</v>
      </c>
      <c r="C129">
        <v>2200</v>
      </c>
      <c r="D129">
        <v>5910</v>
      </c>
      <c r="E129" s="6">
        <v>0.373</v>
      </c>
      <c r="F129">
        <v>4</v>
      </c>
      <c r="G129" s="14">
        <f>VLOOKUP(A129,'Child Poverty by UK const 2012'!A:D,4,FALSE)</f>
        <v>0.09</v>
      </c>
    </row>
    <row r="130" spans="1:7" x14ac:dyDescent="0.25">
      <c r="A130" t="s">
        <v>609</v>
      </c>
      <c r="B130" t="s">
        <v>709</v>
      </c>
      <c r="C130">
        <v>1320</v>
      </c>
      <c r="D130">
        <v>6710</v>
      </c>
      <c r="E130" s="6">
        <v>0.19600000000000001</v>
      </c>
      <c r="F130">
        <v>1</v>
      </c>
      <c r="G130" s="14">
        <f>VLOOKUP(A130,'Child Poverty by UK const 2012'!A:D,4,FALSE)</f>
        <v>0.3</v>
      </c>
    </row>
    <row r="131" spans="1:7" x14ac:dyDescent="0.25">
      <c r="A131" t="s">
        <v>509</v>
      </c>
      <c r="B131" t="s">
        <v>709</v>
      </c>
      <c r="C131">
        <v>1920</v>
      </c>
      <c r="D131">
        <v>6890</v>
      </c>
      <c r="E131" s="6">
        <v>0.27800000000000002</v>
      </c>
      <c r="F131">
        <v>2</v>
      </c>
      <c r="G131" s="14">
        <f>VLOOKUP(A131,'Child Poverty by UK const 2012'!A:D,4,FALSE)</f>
        <v>0.24</v>
      </c>
    </row>
    <row r="132" spans="1:7" x14ac:dyDescent="0.25">
      <c r="A132" t="s">
        <v>31</v>
      </c>
      <c r="B132" t="s">
        <v>709</v>
      </c>
      <c r="C132">
        <v>2550</v>
      </c>
      <c r="D132">
        <v>5460</v>
      </c>
      <c r="E132" s="6">
        <v>0.46800000000000003</v>
      </c>
      <c r="F132">
        <v>5</v>
      </c>
      <c r="G132" s="14">
        <f>VLOOKUP(A132,'Child Poverty by UK const 2012'!A:D,4,FALSE)</f>
        <v>0.05</v>
      </c>
    </row>
    <row r="133" spans="1:7" x14ac:dyDescent="0.25">
      <c r="A133" t="s">
        <v>48</v>
      </c>
      <c r="B133" t="s">
        <v>709</v>
      </c>
      <c r="C133">
        <v>2840</v>
      </c>
      <c r="D133">
        <v>6080</v>
      </c>
      <c r="E133" s="6">
        <v>0.46700000000000003</v>
      </c>
      <c r="F133">
        <v>5</v>
      </c>
      <c r="G133" s="14">
        <f>VLOOKUP(A133,'Child Poverty by UK const 2012'!A:D,4,FALSE)</f>
        <v>7.0000000000000007E-2</v>
      </c>
    </row>
    <row r="134" spans="1:7" x14ac:dyDescent="0.25">
      <c r="A134" t="s">
        <v>390</v>
      </c>
      <c r="B134" t="s">
        <v>709</v>
      </c>
      <c r="C134">
        <v>1620</v>
      </c>
      <c r="D134">
        <v>6360</v>
      </c>
      <c r="E134" s="6">
        <v>0.254</v>
      </c>
      <c r="F134">
        <v>1</v>
      </c>
      <c r="G134" s="14">
        <f>VLOOKUP(A134,'Child Poverty by UK const 2012'!A:D,4,FALSE)</f>
        <v>0.19</v>
      </c>
    </row>
    <row r="135" spans="1:7" x14ac:dyDescent="0.25">
      <c r="A135" t="s">
        <v>503</v>
      </c>
      <c r="B135" t="s">
        <v>709</v>
      </c>
      <c r="C135">
        <v>1840</v>
      </c>
      <c r="D135">
        <v>5820</v>
      </c>
      <c r="E135" s="6">
        <v>0.317</v>
      </c>
      <c r="F135">
        <v>3</v>
      </c>
      <c r="G135" s="14">
        <f>VLOOKUP(A135,'Child Poverty by UK const 2012'!A:D,4,FALSE)</f>
        <v>0.24</v>
      </c>
    </row>
    <row r="136" spans="1:7" x14ac:dyDescent="0.25">
      <c r="A136" t="s">
        <v>320</v>
      </c>
      <c r="B136" t="s">
        <v>709</v>
      </c>
      <c r="C136">
        <v>2130</v>
      </c>
      <c r="D136">
        <v>6240</v>
      </c>
      <c r="E136" s="6">
        <v>0.34</v>
      </c>
      <c r="F136">
        <v>3</v>
      </c>
      <c r="G136" s="14">
        <f>VLOOKUP(A136,'Child Poverty by UK const 2012'!A:D,4,FALSE)</f>
        <v>0.17</v>
      </c>
    </row>
    <row r="137" spans="1:7" x14ac:dyDescent="0.25">
      <c r="A137" t="s">
        <v>583</v>
      </c>
      <c r="B137" t="s">
        <v>709</v>
      </c>
      <c r="C137">
        <v>1220</v>
      </c>
      <c r="D137">
        <v>6940</v>
      </c>
      <c r="E137" s="6">
        <v>0.17499999999999999</v>
      </c>
      <c r="F137">
        <v>1</v>
      </c>
      <c r="G137" s="14">
        <f>VLOOKUP(A137,'Child Poverty by UK const 2012'!A:D,4,FALSE)</f>
        <v>0.28000000000000003</v>
      </c>
    </row>
    <row r="138" spans="1:7" x14ac:dyDescent="0.25">
      <c r="A138" t="s">
        <v>634</v>
      </c>
      <c r="B138" t="s">
        <v>709</v>
      </c>
      <c r="C138">
        <v>1330</v>
      </c>
      <c r="D138">
        <v>6480</v>
      </c>
      <c r="E138" s="6">
        <v>0.20499999999999999</v>
      </c>
      <c r="F138">
        <v>1</v>
      </c>
      <c r="G138" s="14">
        <f>VLOOKUP(A138,'Child Poverty by UK const 2012'!A:D,4,FALSE)</f>
        <v>0.32</v>
      </c>
    </row>
    <row r="139" spans="1:7" x14ac:dyDescent="0.25">
      <c r="A139" t="s">
        <v>544</v>
      </c>
      <c r="B139" t="s">
        <v>709</v>
      </c>
      <c r="C139">
        <v>1180</v>
      </c>
      <c r="D139">
        <v>5650</v>
      </c>
      <c r="E139" s="6">
        <v>0.20799999999999999</v>
      </c>
      <c r="F139">
        <v>1</v>
      </c>
      <c r="G139" s="14">
        <f>VLOOKUP(A139,'Child Poverty by UK const 2012'!A:D,4,FALSE)</f>
        <v>0.26</v>
      </c>
    </row>
    <row r="140" spans="1:7" x14ac:dyDescent="0.25">
      <c r="A140" t="s">
        <v>665</v>
      </c>
      <c r="B140" t="s">
        <v>709</v>
      </c>
      <c r="C140">
        <v>1110</v>
      </c>
      <c r="D140">
        <v>7360</v>
      </c>
      <c r="E140" s="6">
        <v>0.151</v>
      </c>
      <c r="F140">
        <v>1</v>
      </c>
      <c r="G140" s="14">
        <f>VLOOKUP(A140,'Child Poverty by UK const 2012'!A:D,4,FALSE)</f>
        <v>0.38</v>
      </c>
    </row>
    <row r="141" spans="1:7" x14ac:dyDescent="0.25">
      <c r="A141" t="s">
        <v>612</v>
      </c>
      <c r="B141" t="s">
        <v>709</v>
      </c>
      <c r="C141">
        <v>1520</v>
      </c>
      <c r="D141">
        <v>7130</v>
      </c>
      <c r="E141" s="6">
        <v>0.21299999999999999</v>
      </c>
      <c r="F141">
        <v>1</v>
      </c>
      <c r="G141" s="14">
        <f>VLOOKUP(A141,'Child Poverty by UK const 2012'!A:D,4,FALSE)</f>
        <v>0.3</v>
      </c>
    </row>
    <row r="142" spans="1:7" x14ac:dyDescent="0.25">
      <c r="A142" t="s">
        <v>260</v>
      </c>
      <c r="B142" t="s">
        <v>709</v>
      </c>
      <c r="C142">
        <v>2860</v>
      </c>
      <c r="D142">
        <v>5770</v>
      </c>
      <c r="E142" s="6">
        <v>0.495</v>
      </c>
      <c r="F142">
        <v>5</v>
      </c>
      <c r="G142" s="14">
        <f>VLOOKUP(A142,'Child Poverty by UK const 2012'!A:D,4,FALSE)</f>
        <v>0.15</v>
      </c>
    </row>
    <row r="143" spans="1:7" x14ac:dyDescent="0.25">
      <c r="A143" t="s">
        <v>103</v>
      </c>
      <c r="B143" t="s">
        <v>709</v>
      </c>
      <c r="C143">
        <v>2100</v>
      </c>
      <c r="D143">
        <v>4380</v>
      </c>
      <c r="E143" s="6">
        <v>0.48</v>
      </c>
      <c r="F143">
        <v>5</v>
      </c>
      <c r="G143" s="14">
        <f>VLOOKUP(A143,'Child Poverty by UK const 2012'!A:D,4,FALSE)</f>
        <v>0.1</v>
      </c>
    </row>
    <row r="144" spans="1:7" x14ac:dyDescent="0.25">
      <c r="A144" t="s">
        <v>565</v>
      </c>
      <c r="B144" t="s">
        <v>709</v>
      </c>
      <c r="C144">
        <v>1050</v>
      </c>
      <c r="D144">
        <v>5640</v>
      </c>
      <c r="E144" s="6">
        <v>0.186</v>
      </c>
      <c r="F144">
        <v>1</v>
      </c>
      <c r="G144" s="14">
        <f>VLOOKUP(A144,'Child Poverty by UK const 2012'!A:D,4,FALSE)</f>
        <v>0.27</v>
      </c>
    </row>
    <row r="145" spans="1:7" x14ac:dyDescent="0.25">
      <c r="A145" t="s">
        <v>97</v>
      </c>
      <c r="B145" t="s">
        <v>709</v>
      </c>
      <c r="C145">
        <v>1820</v>
      </c>
      <c r="D145">
        <v>5900</v>
      </c>
      <c r="E145" s="6">
        <v>0.309</v>
      </c>
      <c r="F145">
        <v>2</v>
      </c>
      <c r="G145" s="14">
        <f>VLOOKUP(A145,'Child Poverty by UK const 2012'!A:D,4,FALSE)</f>
        <v>0.1</v>
      </c>
    </row>
    <row r="146" spans="1:7" x14ac:dyDescent="0.25">
      <c r="A146" t="s">
        <v>422</v>
      </c>
      <c r="B146" t="s">
        <v>709</v>
      </c>
      <c r="C146">
        <v>1470</v>
      </c>
      <c r="D146">
        <v>7220</v>
      </c>
      <c r="E146" s="6">
        <v>0.20399999999999999</v>
      </c>
      <c r="F146">
        <v>1</v>
      </c>
      <c r="G146" s="14">
        <f>VLOOKUP(A146,'Child Poverty by UK const 2012'!A:D,4,FALSE)</f>
        <v>0.21</v>
      </c>
    </row>
    <row r="147" spans="1:7" x14ac:dyDescent="0.25">
      <c r="A147" t="s">
        <v>76</v>
      </c>
      <c r="B147" t="s">
        <v>709</v>
      </c>
      <c r="C147">
        <v>2180</v>
      </c>
      <c r="D147">
        <v>6050</v>
      </c>
      <c r="E147" s="6">
        <v>0.36099999999999999</v>
      </c>
      <c r="F147">
        <v>3</v>
      </c>
      <c r="G147" s="14">
        <f>VLOOKUP(A147,'Child Poverty by UK const 2012'!A:D,4,FALSE)</f>
        <v>0.09</v>
      </c>
    </row>
    <row r="148" spans="1:7" x14ac:dyDescent="0.25">
      <c r="A148" t="s">
        <v>65</v>
      </c>
      <c r="B148" t="s">
        <v>709</v>
      </c>
      <c r="C148">
        <v>2120</v>
      </c>
      <c r="D148">
        <v>5620</v>
      </c>
      <c r="E148" s="6">
        <v>0.377</v>
      </c>
      <c r="F148">
        <v>4</v>
      </c>
      <c r="G148" s="14">
        <f>VLOOKUP(A148,'Child Poverty by UK const 2012'!A:D,4,FALSE)</f>
        <v>0.08</v>
      </c>
    </row>
    <row r="149" spans="1:7" x14ac:dyDescent="0.25">
      <c r="A149" t="s">
        <v>52</v>
      </c>
      <c r="B149" t="s">
        <v>709</v>
      </c>
      <c r="C149">
        <v>2680</v>
      </c>
      <c r="D149">
        <v>6430</v>
      </c>
      <c r="E149" s="6">
        <v>0.41599999999999998</v>
      </c>
      <c r="F149">
        <v>5</v>
      </c>
      <c r="G149" s="14">
        <f>VLOOKUP(A149,'Child Poverty by UK const 2012'!A:D,4,FALSE)</f>
        <v>7.0000000000000007E-2</v>
      </c>
    </row>
    <row r="150" spans="1:7" x14ac:dyDescent="0.25">
      <c r="A150" t="s">
        <v>271</v>
      </c>
      <c r="B150" t="s">
        <v>709</v>
      </c>
      <c r="C150">
        <v>1720</v>
      </c>
      <c r="D150">
        <v>5920</v>
      </c>
      <c r="E150" s="6">
        <v>0.29099999999999998</v>
      </c>
      <c r="F150">
        <v>2</v>
      </c>
      <c r="G150" s="14">
        <f>VLOOKUP(A150,'Child Poverty by UK const 2012'!A:D,4,FALSE)</f>
        <v>0.16</v>
      </c>
    </row>
    <row r="151" spans="1:7" x14ac:dyDescent="0.25">
      <c r="A151" t="s">
        <v>556</v>
      </c>
      <c r="B151" t="s">
        <v>709</v>
      </c>
      <c r="C151">
        <v>1360</v>
      </c>
      <c r="D151">
        <v>5930</v>
      </c>
      <c r="E151" s="6">
        <v>0.22900000000000001</v>
      </c>
      <c r="F151">
        <v>1</v>
      </c>
      <c r="G151" s="14">
        <f>VLOOKUP(A151,'Child Poverty by UK const 2012'!A:D,4,FALSE)</f>
        <v>0.26</v>
      </c>
    </row>
    <row r="152" spans="1:7" x14ac:dyDescent="0.25">
      <c r="A152" t="s">
        <v>381</v>
      </c>
      <c r="B152" t="s">
        <v>709</v>
      </c>
      <c r="C152">
        <v>1950</v>
      </c>
      <c r="D152">
        <v>6290</v>
      </c>
      <c r="E152" s="6">
        <v>0.309</v>
      </c>
      <c r="F152">
        <v>2</v>
      </c>
      <c r="G152" s="14">
        <f>VLOOKUP(A152,'Child Poverty by UK const 2012'!A:D,4,FALSE)</f>
        <v>0.19</v>
      </c>
    </row>
    <row r="153" spans="1:7" x14ac:dyDescent="0.25">
      <c r="A153" t="s">
        <v>445</v>
      </c>
      <c r="B153" t="s">
        <v>709</v>
      </c>
      <c r="C153">
        <v>1520</v>
      </c>
      <c r="D153">
        <v>6000</v>
      </c>
      <c r="E153" s="6">
        <v>0.254</v>
      </c>
      <c r="F153">
        <v>1</v>
      </c>
      <c r="G153" s="14">
        <f>VLOOKUP(A153,'Child Poverty by UK const 2012'!A:D,4,FALSE)</f>
        <v>0.22</v>
      </c>
    </row>
    <row r="154" spans="1:7" x14ac:dyDescent="0.25">
      <c r="A154" t="s">
        <v>80</v>
      </c>
      <c r="B154" t="s">
        <v>709</v>
      </c>
      <c r="C154">
        <v>2300</v>
      </c>
      <c r="D154">
        <v>6310</v>
      </c>
      <c r="E154" s="6">
        <v>0.36499999999999999</v>
      </c>
      <c r="F154">
        <v>4</v>
      </c>
      <c r="G154" s="14">
        <f>VLOOKUP(A154,'Child Poverty by UK const 2012'!A:D,4,FALSE)</f>
        <v>0.09</v>
      </c>
    </row>
    <row r="155" spans="1:7" x14ac:dyDescent="0.25">
      <c r="A155" t="s">
        <v>600</v>
      </c>
      <c r="B155" t="s">
        <v>709</v>
      </c>
      <c r="C155">
        <v>1360</v>
      </c>
      <c r="D155">
        <v>4560</v>
      </c>
      <c r="E155" s="6">
        <v>0.29899999999999999</v>
      </c>
      <c r="F155">
        <v>2</v>
      </c>
      <c r="G155" s="14">
        <f>VLOOKUP(A155,'Child Poverty by UK const 2012'!A:D,4,FALSE)</f>
        <v>0.28999999999999998</v>
      </c>
    </row>
    <row r="156" spans="1:7" x14ac:dyDescent="0.25">
      <c r="A156" t="s">
        <v>408</v>
      </c>
      <c r="B156" t="s">
        <v>709</v>
      </c>
      <c r="C156">
        <v>1390</v>
      </c>
      <c r="D156">
        <v>6010</v>
      </c>
      <c r="E156" s="6">
        <v>0.23200000000000001</v>
      </c>
      <c r="F156">
        <v>1</v>
      </c>
      <c r="G156" s="14">
        <f>VLOOKUP(A156,'Child Poverty by UK const 2012'!A:D,4,FALSE)</f>
        <v>0.2</v>
      </c>
    </row>
    <row r="157" spans="1:7" x14ac:dyDescent="0.25">
      <c r="A157" t="s">
        <v>648</v>
      </c>
      <c r="B157" t="s">
        <v>709</v>
      </c>
      <c r="C157">
        <v>1520</v>
      </c>
      <c r="D157">
        <v>8050</v>
      </c>
      <c r="E157" s="6">
        <v>0.189</v>
      </c>
      <c r="F157">
        <v>1</v>
      </c>
      <c r="G157" s="14">
        <f>VLOOKUP(A157,'Child Poverty by UK const 2012'!A:D,4,FALSE)</f>
        <v>0.34</v>
      </c>
    </row>
    <row r="158" spans="1:7" x14ac:dyDescent="0.25">
      <c r="A158" t="s">
        <v>27</v>
      </c>
      <c r="B158" t="s">
        <v>709</v>
      </c>
      <c r="C158">
        <v>2670</v>
      </c>
      <c r="D158">
        <v>4120</v>
      </c>
      <c r="E158" s="6">
        <v>0.64800000000000002</v>
      </c>
      <c r="F158">
        <v>5</v>
      </c>
      <c r="G158" s="14">
        <v>0</v>
      </c>
    </row>
    <row r="159" spans="1:7" x14ac:dyDescent="0.25">
      <c r="A159" t="s">
        <v>505</v>
      </c>
      <c r="B159" t="s">
        <v>709</v>
      </c>
      <c r="C159">
        <v>1250</v>
      </c>
      <c r="D159">
        <v>5060</v>
      </c>
      <c r="E159" s="6">
        <v>0.248</v>
      </c>
      <c r="F159">
        <v>1</v>
      </c>
      <c r="G159" s="14">
        <f>VLOOKUP(A159,'Child Poverty by UK const 2012'!A:D,4,FALSE)</f>
        <v>0.24</v>
      </c>
    </row>
    <row r="160" spans="1:7" x14ac:dyDescent="0.25">
      <c r="A160" t="s">
        <v>120</v>
      </c>
      <c r="B160" t="s">
        <v>709</v>
      </c>
      <c r="C160">
        <v>2490</v>
      </c>
      <c r="D160">
        <v>6090</v>
      </c>
      <c r="E160" s="6">
        <v>0.40799999999999997</v>
      </c>
      <c r="F160">
        <v>4</v>
      </c>
      <c r="G160" s="14">
        <f>VLOOKUP(A160,'Child Poverty by UK const 2012'!A:D,4,FALSE)</f>
        <v>0.11</v>
      </c>
    </row>
    <row r="161" spans="1:7" x14ac:dyDescent="0.25">
      <c r="A161" t="s">
        <v>35</v>
      </c>
      <c r="B161" t="s">
        <v>709</v>
      </c>
      <c r="C161">
        <v>2530</v>
      </c>
      <c r="D161">
        <v>5920</v>
      </c>
      <c r="E161" s="6">
        <v>0.42699999999999999</v>
      </c>
      <c r="F161">
        <v>5</v>
      </c>
      <c r="G161" s="14">
        <f>VLOOKUP(A161,'Child Poverty by UK const 2012'!A:D,4,FALSE)</f>
        <v>0.06</v>
      </c>
    </row>
    <row r="162" spans="1:7" x14ac:dyDescent="0.25">
      <c r="A162" t="s">
        <v>69</v>
      </c>
      <c r="B162" t="s">
        <v>709</v>
      </c>
      <c r="C162">
        <v>2200</v>
      </c>
      <c r="D162">
        <v>5830</v>
      </c>
      <c r="E162" s="6">
        <v>0.378</v>
      </c>
      <c r="F162">
        <v>4</v>
      </c>
      <c r="G162" s="14">
        <f>VLOOKUP(A162,'Child Poverty by UK const 2012'!A:D,4,FALSE)</f>
        <v>0.09</v>
      </c>
    </row>
    <row r="163" spans="1:7" x14ac:dyDescent="0.25">
      <c r="A163" t="s">
        <v>406</v>
      </c>
      <c r="B163" t="s">
        <v>709</v>
      </c>
      <c r="C163">
        <v>1650</v>
      </c>
      <c r="D163">
        <v>6040</v>
      </c>
      <c r="E163" s="6">
        <v>0.27300000000000002</v>
      </c>
      <c r="F163">
        <v>2</v>
      </c>
      <c r="G163" s="14">
        <f>VLOOKUP(A163,'Child Poverty by UK const 2012'!A:D,4,FALSE)</f>
        <v>0.2</v>
      </c>
    </row>
    <row r="164" spans="1:7" x14ac:dyDescent="0.25">
      <c r="A164" t="s">
        <v>454</v>
      </c>
      <c r="B164" t="s">
        <v>709</v>
      </c>
      <c r="C164">
        <v>1640</v>
      </c>
      <c r="D164">
        <v>7520</v>
      </c>
      <c r="E164" s="6">
        <v>0.218</v>
      </c>
      <c r="F164">
        <v>1</v>
      </c>
      <c r="G164" s="14">
        <f>VLOOKUP(A164,'Child Poverty by UK const 2012'!A:D,4,FALSE)</f>
        <v>0.22</v>
      </c>
    </row>
    <row r="165" spans="1:7" x14ac:dyDescent="0.25">
      <c r="A165" t="s">
        <v>322</v>
      </c>
      <c r="B165" t="s">
        <v>709</v>
      </c>
      <c r="C165">
        <v>1490</v>
      </c>
      <c r="D165">
        <v>5220</v>
      </c>
      <c r="E165" s="6">
        <v>0.28599999999999998</v>
      </c>
      <c r="F165">
        <v>2</v>
      </c>
      <c r="G165" s="14">
        <f>VLOOKUP(A165,'Child Poverty by UK const 2012'!A:D,4,FALSE)</f>
        <v>0.17</v>
      </c>
    </row>
    <row r="166" spans="1:7" x14ac:dyDescent="0.25">
      <c r="A166" t="s">
        <v>28</v>
      </c>
      <c r="B166" t="s">
        <v>709</v>
      </c>
      <c r="C166">
        <v>2400</v>
      </c>
      <c r="D166">
        <v>5450</v>
      </c>
      <c r="E166" s="6">
        <v>0.44</v>
      </c>
      <c r="F166">
        <v>5</v>
      </c>
      <c r="G166" s="14">
        <f>VLOOKUP(A166,'Child Poverty by UK const 2012'!A:D,4,FALSE)</f>
        <v>0.05</v>
      </c>
    </row>
    <row r="167" spans="1:7" x14ac:dyDescent="0.25">
      <c r="A167" t="s">
        <v>351</v>
      </c>
      <c r="B167" t="s">
        <v>15</v>
      </c>
      <c r="C167">
        <v>1400</v>
      </c>
      <c r="D167">
        <v>5490</v>
      </c>
      <c r="E167" s="6">
        <v>0.255</v>
      </c>
      <c r="F167">
        <v>1</v>
      </c>
      <c r="G167" s="14">
        <f>VLOOKUP(A167,'Child Poverty by UK const 2012'!A:D,4,FALSE)</f>
        <v>0.18</v>
      </c>
    </row>
    <row r="168" spans="1:7" x14ac:dyDescent="0.25">
      <c r="A168" t="s">
        <v>424</v>
      </c>
      <c r="B168" t="s">
        <v>15</v>
      </c>
      <c r="C168">
        <v>1420</v>
      </c>
      <c r="D168">
        <v>6660</v>
      </c>
      <c r="E168" s="6">
        <v>0.214</v>
      </c>
      <c r="F168">
        <v>1</v>
      </c>
      <c r="G168" s="14">
        <f>VLOOKUP(A168,'Child Poverty by UK const 2012'!A:D,4,FALSE)</f>
        <v>0.21</v>
      </c>
    </row>
    <row r="169" spans="1:7" x14ac:dyDescent="0.25">
      <c r="A169" t="s">
        <v>291</v>
      </c>
      <c r="B169" t="s">
        <v>15</v>
      </c>
      <c r="C169">
        <v>1750</v>
      </c>
      <c r="D169">
        <v>6650</v>
      </c>
      <c r="E169" s="6">
        <v>0.26300000000000001</v>
      </c>
      <c r="F169">
        <v>2</v>
      </c>
      <c r="G169" s="14">
        <f>VLOOKUP(A169,'Child Poverty by UK const 2012'!A:D,4,FALSE)</f>
        <v>0.16</v>
      </c>
    </row>
    <row r="170" spans="1:7" x14ac:dyDescent="0.25">
      <c r="A170" t="s">
        <v>404</v>
      </c>
      <c r="B170" t="s">
        <v>15</v>
      </c>
      <c r="C170">
        <v>1250</v>
      </c>
      <c r="D170">
        <v>5960</v>
      </c>
      <c r="E170" s="6">
        <v>0.20899999999999999</v>
      </c>
      <c r="F170">
        <v>1</v>
      </c>
      <c r="G170" s="14">
        <f>VLOOKUP(A170,'Child Poverty by UK const 2012'!A:D,4,FALSE)</f>
        <v>0.2</v>
      </c>
    </row>
    <row r="171" spans="1:7" x14ac:dyDescent="0.25">
      <c r="A171" t="s">
        <v>364</v>
      </c>
      <c r="B171" t="s">
        <v>15</v>
      </c>
      <c r="C171">
        <v>1480</v>
      </c>
      <c r="D171">
        <v>5860</v>
      </c>
      <c r="E171" s="6">
        <v>0.252</v>
      </c>
      <c r="F171">
        <v>1</v>
      </c>
      <c r="G171" s="14">
        <f>VLOOKUP(A171,'Child Poverty by UK const 2012'!A:D,4,FALSE)</f>
        <v>0.18</v>
      </c>
    </row>
    <row r="172" spans="1:7" x14ac:dyDescent="0.25">
      <c r="A172" t="s">
        <v>93</v>
      </c>
      <c r="B172" t="s">
        <v>15</v>
      </c>
      <c r="C172">
        <v>2030</v>
      </c>
      <c r="D172">
        <v>6070</v>
      </c>
      <c r="E172" s="6">
        <v>0.33400000000000002</v>
      </c>
      <c r="F172">
        <v>3</v>
      </c>
      <c r="G172" s="14">
        <f>VLOOKUP(A172,'Child Poverty by UK const 2012'!A:D,4,FALSE)</f>
        <v>0.1</v>
      </c>
    </row>
    <row r="173" spans="1:7" x14ac:dyDescent="0.25">
      <c r="A173" t="s">
        <v>135</v>
      </c>
      <c r="B173" t="s">
        <v>15</v>
      </c>
      <c r="C173">
        <v>2160</v>
      </c>
      <c r="D173">
        <v>5890</v>
      </c>
      <c r="E173" s="6">
        <v>0.36699999999999999</v>
      </c>
      <c r="F173">
        <v>4</v>
      </c>
      <c r="G173" s="14">
        <f>VLOOKUP(A173,'Child Poverty by UK const 2012'!A:D,4,FALSE)</f>
        <v>0.11</v>
      </c>
    </row>
    <row r="174" spans="1:7" x14ac:dyDescent="0.25">
      <c r="A174" t="s">
        <v>45</v>
      </c>
      <c r="B174" t="s">
        <v>15</v>
      </c>
      <c r="C174">
        <v>2540</v>
      </c>
      <c r="D174">
        <v>6220</v>
      </c>
      <c r="E174" s="6">
        <v>0.40899999999999997</v>
      </c>
      <c r="F174">
        <v>4</v>
      </c>
      <c r="G174" s="14">
        <f>VLOOKUP(A174,'Child Poverty by UK const 2012'!A:D,4,FALSE)</f>
        <v>7.0000000000000007E-2</v>
      </c>
    </row>
    <row r="175" spans="1:7" x14ac:dyDescent="0.25">
      <c r="A175" t="s">
        <v>330</v>
      </c>
      <c r="B175" t="s">
        <v>15</v>
      </c>
      <c r="C175">
        <v>1720</v>
      </c>
      <c r="D175">
        <v>5690</v>
      </c>
      <c r="E175" s="6">
        <v>0.30199999999999999</v>
      </c>
      <c r="F175">
        <v>2</v>
      </c>
      <c r="G175" s="14">
        <f>VLOOKUP(A175,'Child Poverty by UK const 2012'!A:D,4,FALSE)</f>
        <v>0.18</v>
      </c>
    </row>
    <row r="176" spans="1:7" x14ac:dyDescent="0.25">
      <c r="A176" t="s">
        <v>221</v>
      </c>
      <c r="B176" t="s">
        <v>15</v>
      </c>
      <c r="C176">
        <v>2250</v>
      </c>
      <c r="D176">
        <v>7350</v>
      </c>
      <c r="E176" s="6">
        <v>0.30599999999999999</v>
      </c>
      <c r="F176">
        <v>2</v>
      </c>
      <c r="G176" s="14">
        <f>VLOOKUP(A176,'Child Poverty by UK const 2012'!A:D,4,FALSE)</f>
        <v>0.14000000000000001</v>
      </c>
    </row>
    <row r="177" spans="1:7" x14ac:dyDescent="0.25">
      <c r="A177" t="s">
        <v>72</v>
      </c>
      <c r="B177" t="s">
        <v>15</v>
      </c>
      <c r="C177">
        <v>2400</v>
      </c>
      <c r="D177">
        <v>6340</v>
      </c>
      <c r="E177" s="6">
        <v>0.378</v>
      </c>
      <c r="F177">
        <v>4</v>
      </c>
      <c r="G177" s="14">
        <f>VLOOKUP(A177,'Child Poverty by UK const 2012'!A:D,4,FALSE)</f>
        <v>0.09</v>
      </c>
    </row>
    <row r="178" spans="1:7" x14ac:dyDescent="0.25">
      <c r="A178" t="s">
        <v>382</v>
      </c>
      <c r="B178" t="s">
        <v>15</v>
      </c>
      <c r="C178">
        <v>1890</v>
      </c>
      <c r="D178">
        <v>5800</v>
      </c>
      <c r="E178" s="6">
        <v>0.32500000000000001</v>
      </c>
      <c r="F178">
        <v>3</v>
      </c>
      <c r="G178" s="14">
        <f>VLOOKUP(A178,'Child Poverty by UK const 2012'!A:D,4,FALSE)</f>
        <v>0.19</v>
      </c>
    </row>
    <row r="179" spans="1:7" x14ac:dyDescent="0.25">
      <c r="A179" t="s">
        <v>564</v>
      </c>
      <c r="B179" t="s">
        <v>15</v>
      </c>
      <c r="C179">
        <v>1790</v>
      </c>
      <c r="D179">
        <v>7140</v>
      </c>
      <c r="E179" s="6">
        <v>0.251</v>
      </c>
      <c r="F179">
        <v>1</v>
      </c>
      <c r="G179" s="14">
        <f>VLOOKUP(A179,'Child Poverty by UK const 2012'!A:D,4,FALSE)</f>
        <v>0.27</v>
      </c>
    </row>
    <row r="180" spans="1:7" x14ac:dyDescent="0.25">
      <c r="A180" t="s">
        <v>50</v>
      </c>
      <c r="B180" t="s">
        <v>15</v>
      </c>
      <c r="C180">
        <v>2130</v>
      </c>
      <c r="D180">
        <v>4710</v>
      </c>
      <c r="E180" s="6">
        <v>0.45300000000000001</v>
      </c>
      <c r="F180">
        <v>5</v>
      </c>
      <c r="G180" s="14">
        <f>VLOOKUP(A180,'Child Poverty by UK const 2012'!A:D,4,FALSE)</f>
        <v>7.0000000000000007E-2</v>
      </c>
    </row>
    <row r="181" spans="1:7" x14ac:dyDescent="0.25">
      <c r="A181" t="s">
        <v>357</v>
      </c>
      <c r="B181" t="s">
        <v>15</v>
      </c>
      <c r="C181">
        <v>1520</v>
      </c>
      <c r="D181">
        <v>6010</v>
      </c>
      <c r="E181" s="6">
        <v>0.253</v>
      </c>
      <c r="F181">
        <v>1</v>
      </c>
      <c r="G181" s="14">
        <f>VLOOKUP(A181,'Child Poverty by UK const 2012'!A:D,4,FALSE)</f>
        <v>0.18</v>
      </c>
    </row>
    <row r="182" spans="1:7" x14ac:dyDescent="0.25">
      <c r="A182" t="s">
        <v>201</v>
      </c>
      <c r="B182" t="s">
        <v>15</v>
      </c>
      <c r="C182">
        <v>2060</v>
      </c>
      <c r="D182">
        <v>5930</v>
      </c>
      <c r="E182" s="6">
        <v>0.34799999999999998</v>
      </c>
      <c r="F182">
        <v>3</v>
      </c>
      <c r="G182" s="14">
        <f>VLOOKUP(A182,'Child Poverty by UK const 2012'!A:D,4,FALSE)</f>
        <v>0.13</v>
      </c>
    </row>
    <row r="183" spans="1:7" x14ac:dyDescent="0.25">
      <c r="A183" t="s">
        <v>216</v>
      </c>
      <c r="B183" t="s">
        <v>15</v>
      </c>
      <c r="C183">
        <v>1880</v>
      </c>
      <c r="D183">
        <v>5930</v>
      </c>
      <c r="E183" s="6">
        <v>0.318</v>
      </c>
      <c r="F183">
        <v>3</v>
      </c>
      <c r="G183" s="14">
        <f>VLOOKUP(A183,'Child Poverty by UK const 2012'!A:D,4,FALSE)</f>
        <v>0.14000000000000001</v>
      </c>
    </row>
    <row r="184" spans="1:7" x14ac:dyDescent="0.25">
      <c r="A184" t="s">
        <v>169</v>
      </c>
      <c r="B184" t="s">
        <v>15</v>
      </c>
      <c r="C184">
        <v>2430</v>
      </c>
      <c r="D184">
        <v>6570</v>
      </c>
      <c r="E184" s="6">
        <v>0.37</v>
      </c>
      <c r="F184">
        <v>4</v>
      </c>
      <c r="G184" s="14">
        <f>VLOOKUP(A184,'Child Poverty by UK const 2012'!A:D,4,FALSE)</f>
        <v>0.12</v>
      </c>
    </row>
    <row r="185" spans="1:7" x14ac:dyDescent="0.25">
      <c r="A185" t="s">
        <v>63</v>
      </c>
      <c r="B185" t="s">
        <v>15</v>
      </c>
      <c r="C185">
        <v>2950</v>
      </c>
      <c r="D185">
        <v>6530</v>
      </c>
      <c r="E185" s="6">
        <v>0.45200000000000001</v>
      </c>
      <c r="F185">
        <v>5</v>
      </c>
      <c r="G185" s="14">
        <f>VLOOKUP(A185,'Child Poverty by UK const 2012'!A:D,4,FALSE)</f>
        <v>0.08</v>
      </c>
    </row>
    <row r="186" spans="1:7" x14ac:dyDescent="0.25">
      <c r="A186" t="s">
        <v>139</v>
      </c>
      <c r="B186" t="s">
        <v>15</v>
      </c>
      <c r="C186">
        <v>2180</v>
      </c>
      <c r="D186">
        <v>6260</v>
      </c>
      <c r="E186" s="6">
        <v>0.34899999999999998</v>
      </c>
      <c r="F186">
        <v>3</v>
      </c>
      <c r="G186" s="14">
        <f>VLOOKUP(A186,'Child Poverty by UK const 2012'!A:D,4,FALSE)</f>
        <v>0.11</v>
      </c>
    </row>
    <row r="187" spans="1:7" x14ac:dyDescent="0.25">
      <c r="A187" t="s">
        <v>182</v>
      </c>
      <c r="B187" t="s">
        <v>15</v>
      </c>
      <c r="C187">
        <v>1850</v>
      </c>
      <c r="D187">
        <v>5830</v>
      </c>
      <c r="E187" s="6">
        <v>0.318</v>
      </c>
      <c r="F187">
        <v>3</v>
      </c>
      <c r="G187" s="14">
        <f>VLOOKUP(A187,'Child Poverty by UK const 2012'!A:D,4,FALSE)</f>
        <v>0.13</v>
      </c>
    </row>
    <row r="188" spans="1:7" x14ac:dyDescent="0.25">
      <c r="A188" t="s">
        <v>508</v>
      </c>
      <c r="B188" t="s">
        <v>15</v>
      </c>
      <c r="C188">
        <v>3320</v>
      </c>
      <c r="D188">
        <v>7650</v>
      </c>
      <c r="E188" s="6">
        <v>0.435</v>
      </c>
      <c r="F188">
        <v>5</v>
      </c>
      <c r="G188" s="14">
        <f>VLOOKUP(A188,'Child Poverty by UK const 2012'!A:D,4,FALSE)</f>
        <v>0.24</v>
      </c>
    </row>
    <row r="189" spans="1:7" x14ac:dyDescent="0.25">
      <c r="A189" t="s">
        <v>586</v>
      </c>
      <c r="B189" t="s">
        <v>15</v>
      </c>
      <c r="C189">
        <v>2650</v>
      </c>
      <c r="D189">
        <v>6970</v>
      </c>
      <c r="E189" s="6">
        <v>0.38</v>
      </c>
      <c r="F189">
        <v>4</v>
      </c>
      <c r="G189" s="14">
        <f>VLOOKUP(A189,'Child Poverty by UK const 2012'!A:D,4,FALSE)</f>
        <v>0.28000000000000003</v>
      </c>
    </row>
    <row r="190" spans="1:7" x14ac:dyDescent="0.25">
      <c r="A190" t="s">
        <v>647</v>
      </c>
      <c r="B190" t="s">
        <v>15</v>
      </c>
      <c r="C190">
        <v>1420</v>
      </c>
      <c r="D190">
        <v>6560</v>
      </c>
      <c r="E190" s="6">
        <v>0.217</v>
      </c>
      <c r="F190">
        <v>1</v>
      </c>
      <c r="G190" s="14">
        <f>VLOOKUP(A190,'Child Poverty by UK const 2012'!A:D,4,FALSE)</f>
        <v>0.34</v>
      </c>
    </row>
    <row r="191" spans="1:7" x14ac:dyDescent="0.25">
      <c r="A191" t="s">
        <v>387</v>
      </c>
      <c r="B191" t="s">
        <v>15</v>
      </c>
      <c r="C191">
        <v>1600</v>
      </c>
      <c r="D191">
        <v>6370</v>
      </c>
      <c r="E191" s="6">
        <v>0.25</v>
      </c>
      <c r="F191">
        <v>1</v>
      </c>
      <c r="G191" s="14">
        <f>VLOOKUP(A191,'Child Poverty by UK const 2012'!A:D,4,FALSE)</f>
        <v>0.19</v>
      </c>
    </row>
    <row r="192" spans="1:7" x14ac:dyDescent="0.25">
      <c r="A192" t="s">
        <v>210</v>
      </c>
      <c r="B192" t="s">
        <v>15</v>
      </c>
      <c r="C192">
        <v>2110</v>
      </c>
      <c r="D192">
        <v>5510</v>
      </c>
      <c r="E192" s="6">
        <v>0.38200000000000001</v>
      </c>
      <c r="F192">
        <v>4</v>
      </c>
      <c r="G192" s="14">
        <f>VLOOKUP(A192,'Child Poverty by UK const 2012'!A:D,4,FALSE)</f>
        <v>0.14000000000000001</v>
      </c>
    </row>
    <row r="193" spans="1:7" x14ac:dyDescent="0.25">
      <c r="A193" t="s">
        <v>303</v>
      </c>
      <c r="B193" t="s">
        <v>15</v>
      </c>
      <c r="C193">
        <v>1870</v>
      </c>
      <c r="D193">
        <v>6070</v>
      </c>
      <c r="E193" s="6">
        <v>0.309</v>
      </c>
      <c r="F193">
        <v>2</v>
      </c>
      <c r="G193" s="14">
        <f>VLOOKUP(A193,'Child Poverty by UK const 2012'!A:D,4,FALSE)</f>
        <v>0.17</v>
      </c>
    </row>
    <row r="194" spans="1:7" x14ac:dyDescent="0.25">
      <c r="A194" t="s">
        <v>426</v>
      </c>
      <c r="B194" t="s">
        <v>15</v>
      </c>
      <c r="C194">
        <v>1590</v>
      </c>
      <c r="D194">
        <v>7110</v>
      </c>
      <c r="E194" s="6">
        <v>0.224</v>
      </c>
      <c r="F194">
        <v>1</v>
      </c>
      <c r="G194" s="14">
        <f>VLOOKUP(A194,'Child Poverty by UK const 2012'!A:D,4,FALSE)</f>
        <v>0.21</v>
      </c>
    </row>
    <row r="195" spans="1:7" x14ac:dyDescent="0.25">
      <c r="A195" t="s">
        <v>55</v>
      </c>
      <c r="B195" t="s">
        <v>15</v>
      </c>
      <c r="C195">
        <v>2190</v>
      </c>
      <c r="D195">
        <v>5350</v>
      </c>
      <c r="E195" s="6">
        <v>0.40899999999999997</v>
      </c>
      <c r="F195">
        <v>4</v>
      </c>
      <c r="G195" s="14">
        <f>VLOOKUP(A195,'Child Poverty by UK const 2012'!A:D,4,FALSE)</f>
        <v>0.08</v>
      </c>
    </row>
    <row r="196" spans="1:7" x14ac:dyDescent="0.25">
      <c r="A196" t="s">
        <v>130</v>
      </c>
      <c r="B196" t="s">
        <v>15</v>
      </c>
      <c r="C196">
        <v>2180</v>
      </c>
      <c r="D196">
        <v>5930</v>
      </c>
      <c r="E196" s="6">
        <v>0.36799999999999999</v>
      </c>
      <c r="F196">
        <v>4</v>
      </c>
      <c r="G196" s="14">
        <f>VLOOKUP(A196,'Child Poverty by UK const 2012'!A:D,4,FALSE)</f>
        <v>0.11</v>
      </c>
    </row>
    <row r="197" spans="1:7" x14ac:dyDescent="0.25">
      <c r="A197" t="s">
        <v>186</v>
      </c>
      <c r="B197" t="s">
        <v>15</v>
      </c>
      <c r="C197">
        <v>1860</v>
      </c>
      <c r="D197">
        <v>5740</v>
      </c>
      <c r="E197" s="6">
        <v>0.32400000000000001</v>
      </c>
      <c r="F197">
        <v>3</v>
      </c>
      <c r="G197" s="14">
        <f>VLOOKUP(A197,'Child Poverty by UK const 2012'!A:D,4,FALSE)</f>
        <v>0.13</v>
      </c>
    </row>
    <row r="198" spans="1:7" x14ac:dyDescent="0.25">
      <c r="A198" t="s">
        <v>140</v>
      </c>
      <c r="B198" t="s">
        <v>15</v>
      </c>
      <c r="C198">
        <v>1850</v>
      </c>
      <c r="D198">
        <v>5740</v>
      </c>
      <c r="E198" s="6">
        <v>0.32300000000000001</v>
      </c>
      <c r="F198">
        <v>3</v>
      </c>
      <c r="G198" s="14">
        <f>VLOOKUP(A198,'Child Poverty by UK const 2012'!A:D,4,FALSE)</f>
        <v>0.11</v>
      </c>
    </row>
    <row r="199" spans="1:7" x14ac:dyDescent="0.25">
      <c r="A199" t="s">
        <v>403</v>
      </c>
      <c r="B199" t="s">
        <v>15</v>
      </c>
      <c r="C199">
        <v>1470</v>
      </c>
      <c r="D199">
        <v>5620</v>
      </c>
      <c r="E199" s="6">
        <v>0.26100000000000001</v>
      </c>
      <c r="F199">
        <v>1</v>
      </c>
      <c r="G199" s="14">
        <f>VLOOKUP(A199,'Child Poverty by UK const 2012'!A:D,4,FALSE)</f>
        <v>0.2</v>
      </c>
    </row>
    <row r="200" spans="1:7" x14ac:dyDescent="0.25">
      <c r="A200" t="s">
        <v>441</v>
      </c>
      <c r="B200" t="s">
        <v>15</v>
      </c>
      <c r="C200">
        <v>1440</v>
      </c>
      <c r="D200">
        <v>5630</v>
      </c>
      <c r="E200" s="6">
        <v>0.255</v>
      </c>
      <c r="F200">
        <v>1</v>
      </c>
      <c r="G200" s="14">
        <f>VLOOKUP(A200,'Child Poverty by UK const 2012'!A:D,4,FALSE)</f>
        <v>0.22</v>
      </c>
    </row>
    <row r="201" spans="1:7" x14ac:dyDescent="0.25">
      <c r="A201" t="s">
        <v>640</v>
      </c>
      <c r="B201" t="s">
        <v>15</v>
      </c>
      <c r="C201">
        <v>1290</v>
      </c>
      <c r="D201">
        <v>5110</v>
      </c>
      <c r="E201" s="6">
        <v>0.253</v>
      </c>
      <c r="F201">
        <v>1</v>
      </c>
      <c r="G201" s="14">
        <f>VLOOKUP(A201,'Child Poverty by UK const 2012'!A:D,4,FALSE)</f>
        <v>0.33</v>
      </c>
    </row>
    <row r="202" spans="1:7" x14ac:dyDescent="0.25">
      <c r="A202" t="s">
        <v>658</v>
      </c>
      <c r="B202" t="s">
        <v>15</v>
      </c>
      <c r="C202">
        <v>1030</v>
      </c>
      <c r="D202">
        <v>7890</v>
      </c>
      <c r="E202" s="6">
        <v>0.13100000000000001</v>
      </c>
      <c r="F202">
        <v>1</v>
      </c>
      <c r="G202" s="14">
        <f>VLOOKUP(A202,'Child Poverty by UK const 2012'!A:D,4,FALSE)</f>
        <v>0.37</v>
      </c>
    </row>
    <row r="203" spans="1:7" x14ac:dyDescent="0.25">
      <c r="A203" t="s">
        <v>512</v>
      </c>
      <c r="B203" t="s">
        <v>15</v>
      </c>
      <c r="C203">
        <v>1490</v>
      </c>
      <c r="D203">
        <v>5030</v>
      </c>
      <c r="E203" s="6">
        <v>0.29499999999999998</v>
      </c>
      <c r="F203">
        <v>2</v>
      </c>
      <c r="G203" s="14">
        <f>VLOOKUP(A203,'Child Poverty by UK const 2012'!A:D,4,FALSE)</f>
        <v>0.24</v>
      </c>
    </row>
    <row r="204" spans="1:7" x14ac:dyDescent="0.25">
      <c r="A204" t="s">
        <v>32</v>
      </c>
      <c r="B204" t="s">
        <v>15</v>
      </c>
      <c r="C204">
        <v>2800</v>
      </c>
      <c r="D204">
        <v>5680</v>
      </c>
      <c r="E204" s="6">
        <v>0.49299999999999999</v>
      </c>
      <c r="F204">
        <v>5</v>
      </c>
      <c r="G204" s="14">
        <f>VLOOKUP(A204,'Child Poverty by UK const 2012'!A:D,4,FALSE)</f>
        <v>0.05</v>
      </c>
    </row>
    <row r="205" spans="1:7" x14ac:dyDescent="0.25">
      <c r="A205" t="s">
        <v>42</v>
      </c>
      <c r="B205" t="s">
        <v>15</v>
      </c>
      <c r="C205">
        <v>2570</v>
      </c>
      <c r="D205">
        <v>6070</v>
      </c>
      <c r="E205" s="6">
        <v>0.42299999999999999</v>
      </c>
      <c r="F205">
        <v>5</v>
      </c>
      <c r="G205" s="14">
        <f>VLOOKUP(A205,'Child Poverty by UK const 2012'!A:D,4,FALSE)</f>
        <v>7.0000000000000007E-2</v>
      </c>
    </row>
    <row r="206" spans="1:7" x14ac:dyDescent="0.25">
      <c r="A206" t="s">
        <v>286</v>
      </c>
      <c r="B206" t="s">
        <v>15</v>
      </c>
      <c r="C206">
        <v>1720</v>
      </c>
      <c r="D206">
        <v>6150</v>
      </c>
      <c r="E206" s="6">
        <v>0.27900000000000003</v>
      </c>
      <c r="F206">
        <v>2</v>
      </c>
      <c r="G206" s="14">
        <f>VLOOKUP(A206,'Child Poverty by UK const 2012'!A:D,4,FALSE)</f>
        <v>0.16</v>
      </c>
    </row>
    <row r="207" spans="1:7" x14ac:dyDescent="0.25">
      <c r="A207" t="s">
        <v>61</v>
      </c>
      <c r="B207" t="s">
        <v>15</v>
      </c>
      <c r="C207">
        <v>2470</v>
      </c>
      <c r="D207">
        <v>6740</v>
      </c>
      <c r="E207" s="6">
        <v>0.36599999999999999</v>
      </c>
      <c r="F207">
        <v>4</v>
      </c>
      <c r="G207" s="14">
        <f>VLOOKUP(A207,'Child Poverty by UK const 2012'!A:D,4,FALSE)</f>
        <v>0.08</v>
      </c>
    </row>
    <row r="208" spans="1:7" x14ac:dyDescent="0.25">
      <c r="A208" t="s">
        <v>128</v>
      </c>
      <c r="B208" t="s">
        <v>15</v>
      </c>
      <c r="C208">
        <v>1950</v>
      </c>
      <c r="D208">
        <v>5540</v>
      </c>
      <c r="E208" s="6">
        <v>0.35199999999999998</v>
      </c>
      <c r="F208">
        <v>3</v>
      </c>
      <c r="G208" s="14">
        <f>VLOOKUP(A208,'Child Poverty by UK const 2012'!A:D,4,FALSE)</f>
        <v>0.11</v>
      </c>
    </row>
    <row r="209" spans="1:7" x14ac:dyDescent="0.25">
      <c r="A209" t="s">
        <v>163</v>
      </c>
      <c r="B209" t="s">
        <v>15</v>
      </c>
      <c r="C209">
        <v>1720</v>
      </c>
      <c r="D209">
        <v>5770</v>
      </c>
      <c r="E209" s="6">
        <v>0.29899999999999999</v>
      </c>
      <c r="F209">
        <v>2</v>
      </c>
      <c r="G209" s="14">
        <f>VLOOKUP(A209,'Child Poverty by UK const 2012'!A:D,4,FALSE)</f>
        <v>0.12</v>
      </c>
    </row>
    <row r="210" spans="1:7" x14ac:dyDescent="0.25">
      <c r="A210" t="s">
        <v>38</v>
      </c>
      <c r="B210" t="s">
        <v>15</v>
      </c>
      <c r="C210">
        <v>2340</v>
      </c>
      <c r="D210">
        <v>6630</v>
      </c>
      <c r="E210" s="6">
        <v>0.35299999999999998</v>
      </c>
      <c r="F210">
        <v>3</v>
      </c>
      <c r="G210" s="14">
        <f>VLOOKUP(A210,'Child Poverty by UK const 2012'!A:D,4,FALSE)</f>
        <v>0.06</v>
      </c>
    </row>
    <row r="211" spans="1:7" x14ac:dyDescent="0.25">
      <c r="A211" t="s">
        <v>30</v>
      </c>
      <c r="B211" t="s">
        <v>15</v>
      </c>
      <c r="C211">
        <v>2960</v>
      </c>
      <c r="D211">
        <v>6990</v>
      </c>
      <c r="E211" s="6">
        <v>0.42299999999999999</v>
      </c>
      <c r="F211">
        <v>5</v>
      </c>
      <c r="G211" s="14">
        <f>VLOOKUP(A211,'Child Poverty by UK const 2012'!A:D,4,FALSE)</f>
        <v>0.05</v>
      </c>
    </row>
    <row r="212" spans="1:7" x14ac:dyDescent="0.25">
      <c r="A212" t="s">
        <v>263</v>
      </c>
      <c r="B212" t="s">
        <v>15</v>
      </c>
      <c r="C212">
        <v>1850</v>
      </c>
      <c r="D212">
        <v>6830</v>
      </c>
      <c r="E212" s="6">
        <v>0.27100000000000002</v>
      </c>
      <c r="F212">
        <v>2</v>
      </c>
      <c r="G212" s="14">
        <f>VLOOKUP(A212,'Child Poverty by UK const 2012'!A:D,4,FALSE)</f>
        <v>0.15</v>
      </c>
    </row>
    <row r="213" spans="1:7" x14ac:dyDescent="0.25">
      <c r="A213" t="s">
        <v>180</v>
      </c>
      <c r="B213" t="s">
        <v>16</v>
      </c>
      <c r="C213">
        <v>1770</v>
      </c>
      <c r="D213">
        <v>5160</v>
      </c>
      <c r="E213" s="6">
        <v>0.34200000000000003</v>
      </c>
      <c r="F213">
        <v>3</v>
      </c>
      <c r="G213" s="14">
        <f>VLOOKUP(A213,'Child Poverty by UK const 2012'!A:D,4,FALSE)</f>
        <v>0.13</v>
      </c>
    </row>
    <row r="214" spans="1:7" x14ac:dyDescent="0.25">
      <c r="A214" t="s">
        <v>559</v>
      </c>
      <c r="B214" t="s">
        <v>16</v>
      </c>
      <c r="C214">
        <v>1910</v>
      </c>
      <c r="D214">
        <v>4960</v>
      </c>
      <c r="E214" s="6">
        <v>0.38600000000000001</v>
      </c>
      <c r="F214">
        <v>4</v>
      </c>
      <c r="G214" s="14">
        <f>VLOOKUP(A214,'Child Poverty by UK const 2012'!A:D,4,FALSE)</f>
        <v>0.27</v>
      </c>
    </row>
    <row r="215" spans="1:7" x14ac:dyDescent="0.25">
      <c r="A215" t="s">
        <v>643</v>
      </c>
      <c r="B215" t="s">
        <v>16</v>
      </c>
      <c r="C215">
        <v>1400</v>
      </c>
      <c r="D215">
        <v>6950</v>
      </c>
      <c r="E215" s="6">
        <v>0.20200000000000001</v>
      </c>
      <c r="F215">
        <v>1</v>
      </c>
      <c r="G215" s="14">
        <f>VLOOKUP(A215,'Child Poverty by UK const 2012'!A:D,4,FALSE)</f>
        <v>0.33</v>
      </c>
    </row>
    <row r="216" spans="1:7" x14ac:dyDescent="0.25">
      <c r="A216" t="s">
        <v>632</v>
      </c>
      <c r="B216" t="s">
        <v>16</v>
      </c>
      <c r="C216">
        <v>3130</v>
      </c>
      <c r="D216">
        <v>8320</v>
      </c>
      <c r="E216" s="6">
        <v>0.376</v>
      </c>
      <c r="F216">
        <v>4</v>
      </c>
      <c r="G216" s="14">
        <f>VLOOKUP(A216,'Child Poverty by UK const 2012'!A:D,4,FALSE)</f>
        <v>0.32</v>
      </c>
    </row>
    <row r="217" spans="1:7" x14ac:dyDescent="0.25">
      <c r="A217" t="s">
        <v>660</v>
      </c>
      <c r="B217" t="s">
        <v>16</v>
      </c>
      <c r="C217">
        <v>2890</v>
      </c>
      <c r="D217">
        <v>12020</v>
      </c>
      <c r="E217" s="6">
        <v>0.24</v>
      </c>
      <c r="F217">
        <v>1</v>
      </c>
      <c r="G217" s="14">
        <f>VLOOKUP(A217,'Child Poverty by UK const 2012'!A:D,4,FALSE)</f>
        <v>0.37</v>
      </c>
    </row>
    <row r="218" spans="1:7" x14ac:dyDescent="0.25">
      <c r="A218" t="s">
        <v>672</v>
      </c>
      <c r="B218" t="s">
        <v>16</v>
      </c>
      <c r="C218">
        <v>1760</v>
      </c>
      <c r="D218">
        <v>5900</v>
      </c>
      <c r="E218" s="6">
        <v>0.29799999999999999</v>
      </c>
      <c r="F218">
        <v>2</v>
      </c>
      <c r="G218" s="14">
        <f>VLOOKUP(A218,'Child Poverty by UK const 2012'!A:D,4,FALSE)</f>
        <v>0.42</v>
      </c>
    </row>
    <row r="219" spans="1:7" x14ac:dyDescent="0.25">
      <c r="A219" t="s">
        <v>630</v>
      </c>
      <c r="B219" t="s">
        <v>16</v>
      </c>
      <c r="C219">
        <v>1600</v>
      </c>
      <c r="D219">
        <v>7300</v>
      </c>
      <c r="E219" s="6">
        <v>0.219</v>
      </c>
      <c r="F219">
        <v>1</v>
      </c>
      <c r="G219" s="14">
        <f>VLOOKUP(A219,'Child Poverty by UK const 2012'!A:D,4,FALSE)</f>
        <v>0.32</v>
      </c>
    </row>
    <row r="220" spans="1:7" x14ac:dyDescent="0.25">
      <c r="A220" t="s">
        <v>562</v>
      </c>
      <c r="B220" t="s">
        <v>16</v>
      </c>
      <c r="C220">
        <v>2640</v>
      </c>
      <c r="D220">
        <v>7540</v>
      </c>
      <c r="E220" s="6">
        <v>0.35099999999999998</v>
      </c>
      <c r="F220">
        <v>3</v>
      </c>
      <c r="G220" s="14">
        <f>VLOOKUP(A220,'Child Poverty by UK const 2012'!A:D,4,FALSE)</f>
        <v>0.27</v>
      </c>
    </row>
    <row r="221" spans="1:7" x14ac:dyDescent="0.25">
      <c r="A221" t="s">
        <v>528</v>
      </c>
      <c r="B221" t="s">
        <v>16</v>
      </c>
      <c r="C221">
        <v>2150</v>
      </c>
      <c r="D221">
        <v>6470</v>
      </c>
      <c r="E221" s="6">
        <v>0.33300000000000002</v>
      </c>
      <c r="F221">
        <v>3</v>
      </c>
      <c r="G221" s="14">
        <f>VLOOKUP(A221,'Child Poverty by UK const 2012'!A:D,4,FALSE)</f>
        <v>0.25</v>
      </c>
    </row>
    <row r="222" spans="1:7" x14ac:dyDescent="0.25">
      <c r="A222" t="s">
        <v>613</v>
      </c>
      <c r="B222" t="s">
        <v>16</v>
      </c>
      <c r="C222">
        <v>1720</v>
      </c>
      <c r="D222">
        <v>7110</v>
      </c>
      <c r="E222" s="6">
        <v>0.24199999999999999</v>
      </c>
      <c r="F222">
        <v>1</v>
      </c>
      <c r="G222" s="14">
        <f>VLOOKUP(A222,'Child Poverty by UK const 2012'!A:D,4,FALSE)</f>
        <v>0.3</v>
      </c>
    </row>
    <row r="223" spans="1:7" x14ac:dyDescent="0.25">
      <c r="A223" t="s">
        <v>39</v>
      </c>
      <c r="B223" t="s">
        <v>16</v>
      </c>
      <c r="C223">
        <v>2660</v>
      </c>
      <c r="D223">
        <v>6060</v>
      </c>
      <c r="E223" s="6">
        <v>0.439</v>
      </c>
      <c r="F223">
        <v>5</v>
      </c>
      <c r="G223" s="14">
        <f>VLOOKUP(A223,'Child Poverty by UK const 2012'!A:D,4,FALSE)</f>
        <v>7.0000000000000007E-2</v>
      </c>
    </row>
    <row r="224" spans="1:7" x14ac:dyDescent="0.25">
      <c r="A224" t="s">
        <v>256</v>
      </c>
      <c r="B224" t="s">
        <v>16</v>
      </c>
      <c r="C224">
        <v>1960</v>
      </c>
      <c r="D224">
        <v>6660</v>
      </c>
      <c r="E224" s="6">
        <v>0.29499999999999998</v>
      </c>
      <c r="F224">
        <v>2</v>
      </c>
      <c r="G224" s="14">
        <f>VLOOKUP(A224,'Child Poverty by UK const 2012'!A:D,4,FALSE)</f>
        <v>0.15</v>
      </c>
    </row>
    <row r="225" spans="1:7" x14ac:dyDescent="0.25">
      <c r="A225" t="s">
        <v>283</v>
      </c>
      <c r="B225" t="s">
        <v>16</v>
      </c>
      <c r="C225">
        <v>1650</v>
      </c>
      <c r="D225">
        <v>6730</v>
      </c>
      <c r="E225" s="6">
        <v>0.246</v>
      </c>
      <c r="F225">
        <v>1</v>
      </c>
      <c r="G225" s="14">
        <f>VLOOKUP(A225,'Child Poverty by UK const 2012'!A:D,4,FALSE)</f>
        <v>0.16</v>
      </c>
    </row>
    <row r="226" spans="1:7" x14ac:dyDescent="0.25">
      <c r="A226" t="s">
        <v>593</v>
      </c>
      <c r="B226" t="s">
        <v>16</v>
      </c>
      <c r="C226">
        <v>2050</v>
      </c>
      <c r="D226">
        <v>7740</v>
      </c>
      <c r="E226" s="6">
        <v>0.26600000000000001</v>
      </c>
      <c r="F226">
        <v>2</v>
      </c>
      <c r="G226" s="14">
        <f>VLOOKUP(A226,'Child Poverty by UK const 2012'!A:D,4,FALSE)</f>
        <v>0.28000000000000003</v>
      </c>
    </row>
    <row r="227" spans="1:7" x14ac:dyDescent="0.25">
      <c r="A227" t="s">
        <v>323</v>
      </c>
      <c r="B227" t="s">
        <v>16</v>
      </c>
      <c r="C227">
        <v>2200</v>
      </c>
      <c r="D227">
        <v>6790</v>
      </c>
      <c r="E227" s="6">
        <v>0.32400000000000001</v>
      </c>
      <c r="F227">
        <v>3</v>
      </c>
      <c r="G227" s="14">
        <f>VLOOKUP(A227,'Child Poverty by UK const 2012'!A:D,4,FALSE)</f>
        <v>0.17</v>
      </c>
    </row>
    <row r="228" spans="1:7" x14ac:dyDescent="0.25">
      <c r="A228" t="s">
        <v>464</v>
      </c>
      <c r="B228" t="s">
        <v>16</v>
      </c>
      <c r="C228">
        <v>2300</v>
      </c>
      <c r="D228">
        <v>6040</v>
      </c>
      <c r="E228" s="6">
        <v>0.38</v>
      </c>
      <c r="F228">
        <v>4</v>
      </c>
      <c r="G228" s="14">
        <f>VLOOKUP(A228,'Child Poverty by UK const 2012'!A:D,4,FALSE)</f>
        <v>0.23</v>
      </c>
    </row>
    <row r="229" spans="1:7" x14ac:dyDescent="0.25">
      <c r="A229" t="s">
        <v>514</v>
      </c>
      <c r="B229" t="s">
        <v>16</v>
      </c>
      <c r="C229">
        <v>1380</v>
      </c>
      <c r="D229">
        <v>5330</v>
      </c>
      <c r="E229" s="6">
        <v>0.25900000000000001</v>
      </c>
      <c r="F229">
        <v>1</v>
      </c>
      <c r="G229" s="14">
        <f>VLOOKUP(A229,'Child Poverty by UK const 2012'!A:D,4,FALSE)</f>
        <v>0.25</v>
      </c>
    </row>
    <row r="230" spans="1:7" x14ac:dyDescent="0.25">
      <c r="A230" t="s">
        <v>398</v>
      </c>
      <c r="B230" t="s">
        <v>16</v>
      </c>
      <c r="C230">
        <v>1220</v>
      </c>
      <c r="D230">
        <v>4740</v>
      </c>
      <c r="E230" s="6">
        <v>0.25700000000000001</v>
      </c>
      <c r="F230">
        <v>1</v>
      </c>
      <c r="G230" s="14">
        <f>VLOOKUP(A230,'Child Poverty by UK const 2012'!A:D,4,FALSE)</f>
        <v>0.2</v>
      </c>
    </row>
    <row r="231" spans="1:7" x14ac:dyDescent="0.25">
      <c r="A231" t="s">
        <v>415</v>
      </c>
      <c r="B231" t="s">
        <v>16</v>
      </c>
      <c r="C231">
        <v>1670</v>
      </c>
      <c r="D231">
        <v>5720</v>
      </c>
      <c r="E231" s="6">
        <v>0.29099999999999998</v>
      </c>
      <c r="F231">
        <v>2</v>
      </c>
      <c r="G231" s="14">
        <f>VLOOKUP(A231,'Child Poverty by UK const 2012'!A:D,4,FALSE)</f>
        <v>0.2</v>
      </c>
    </row>
    <row r="232" spans="1:7" x14ac:dyDescent="0.25">
      <c r="A232" t="s">
        <v>157</v>
      </c>
      <c r="B232" t="s">
        <v>16</v>
      </c>
      <c r="C232">
        <v>2060</v>
      </c>
      <c r="D232">
        <v>6220</v>
      </c>
      <c r="E232" s="6">
        <v>0.33100000000000002</v>
      </c>
      <c r="F232">
        <v>3</v>
      </c>
      <c r="G232" s="14">
        <f>VLOOKUP(A232,'Child Poverty by UK const 2012'!A:D,4,FALSE)</f>
        <v>0.12</v>
      </c>
    </row>
    <row r="233" spans="1:7" x14ac:dyDescent="0.25">
      <c r="A233" t="s">
        <v>29</v>
      </c>
      <c r="B233" t="s">
        <v>16</v>
      </c>
      <c r="C233">
        <v>2480</v>
      </c>
      <c r="D233">
        <v>5000</v>
      </c>
      <c r="E233" s="6">
        <v>0.496</v>
      </c>
      <c r="F233">
        <v>5</v>
      </c>
      <c r="G233" s="14">
        <f>VLOOKUP(A233,'Child Poverty by UK const 2012'!A:D,4,FALSE)</f>
        <v>0.05</v>
      </c>
    </row>
    <row r="234" spans="1:7" x14ac:dyDescent="0.25">
      <c r="A234" t="s">
        <v>86</v>
      </c>
      <c r="B234" t="s">
        <v>16</v>
      </c>
      <c r="C234">
        <v>2340</v>
      </c>
      <c r="D234">
        <v>5780</v>
      </c>
      <c r="E234" s="6">
        <v>0.40500000000000003</v>
      </c>
      <c r="F234">
        <v>4</v>
      </c>
      <c r="G234" s="14">
        <f>VLOOKUP(A234,'Child Poverty by UK const 2012'!A:D,4,FALSE)</f>
        <v>0.1</v>
      </c>
    </row>
    <row r="235" spans="1:7" x14ac:dyDescent="0.25">
      <c r="A235" t="s">
        <v>79</v>
      </c>
      <c r="B235" t="s">
        <v>16</v>
      </c>
      <c r="C235">
        <v>1830</v>
      </c>
      <c r="D235">
        <v>4960</v>
      </c>
      <c r="E235" s="6">
        <v>0.36899999999999999</v>
      </c>
      <c r="F235">
        <v>4</v>
      </c>
      <c r="G235" s="14">
        <f>VLOOKUP(A235,'Child Poverty by UK const 2012'!A:D,4,FALSE)</f>
        <v>0.09</v>
      </c>
    </row>
    <row r="236" spans="1:7" x14ac:dyDescent="0.25">
      <c r="A236" t="s">
        <v>318</v>
      </c>
      <c r="B236" t="s">
        <v>16</v>
      </c>
      <c r="C236">
        <v>2710</v>
      </c>
      <c r="D236">
        <v>8010</v>
      </c>
      <c r="E236" s="6">
        <v>0.33900000000000002</v>
      </c>
      <c r="F236">
        <v>3</v>
      </c>
      <c r="G236" s="14">
        <f>VLOOKUP(A236,'Child Poverty by UK const 2012'!A:D,4,FALSE)</f>
        <v>0.17</v>
      </c>
    </row>
    <row r="237" spans="1:7" x14ac:dyDescent="0.25">
      <c r="A237" t="s">
        <v>100</v>
      </c>
      <c r="B237" t="s">
        <v>16</v>
      </c>
      <c r="C237">
        <v>2240</v>
      </c>
      <c r="D237">
        <v>5790</v>
      </c>
      <c r="E237" s="6">
        <v>0.38800000000000001</v>
      </c>
      <c r="F237">
        <v>4</v>
      </c>
      <c r="G237" s="14">
        <f>VLOOKUP(A237,'Child Poverty by UK const 2012'!A:D,4,FALSE)</f>
        <v>0.1</v>
      </c>
    </row>
    <row r="238" spans="1:7" x14ac:dyDescent="0.25">
      <c r="A238" t="s">
        <v>275</v>
      </c>
      <c r="B238" t="s">
        <v>16</v>
      </c>
      <c r="C238">
        <v>1820</v>
      </c>
      <c r="D238">
        <v>5450</v>
      </c>
      <c r="E238" s="6">
        <v>0.33400000000000002</v>
      </c>
      <c r="F238">
        <v>3</v>
      </c>
      <c r="G238" s="14">
        <f>VLOOKUP(A238,'Child Poverty by UK const 2012'!A:D,4,FALSE)</f>
        <v>0.16</v>
      </c>
    </row>
    <row r="239" spans="1:7" x14ac:dyDescent="0.25">
      <c r="A239" t="s">
        <v>104</v>
      </c>
      <c r="B239" t="s">
        <v>16</v>
      </c>
      <c r="C239">
        <v>2110</v>
      </c>
      <c r="D239">
        <v>5310</v>
      </c>
      <c r="E239" s="6">
        <v>0.39800000000000002</v>
      </c>
      <c r="F239">
        <v>4</v>
      </c>
      <c r="G239" s="14">
        <f>VLOOKUP(A239,'Child Poverty by UK const 2012'!A:D,4,FALSE)</f>
        <v>0.1</v>
      </c>
    </row>
    <row r="240" spans="1:7" x14ac:dyDescent="0.25">
      <c r="A240" t="s">
        <v>101</v>
      </c>
      <c r="B240" t="s">
        <v>16</v>
      </c>
      <c r="C240">
        <v>2190</v>
      </c>
      <c r="D240">
        <v>6130</v>
      </c>
      <c r="E240" s="6">
        <v>0.35699999999999998</v>
      </c>
      <c r="F240">
        <v>3</v>
      </c>
      <c r="G240" s="14">
        <f>VLOOKUP(A240,'Child Poverty by UK const 2012'!A:D,4,FALSE)</f>
        <v>0.1</v>
      </c>
    </row>
    <row r="241" spans="1:7" x14ac:dyDescent="0.25">
      <c r="A241" t="s">
        <v>195</v>
      </c>
      <c r="B241" t="s">
        <v>16</v>
      </c>
      <c r="C241">
        <v>1650</v>
      </c>
      <c r="D241">
        <v>6060</v>
      </c>
      <c r="E241" s="6">
        <v>0.27300000000000002</v>
      </c>
      <c r="F241">
        <v>2</v>
      </c>
      <c r="G241" s="14">
        <f>VLOOKUP(A241,'Child Poverty by UK const 2012'!A:D,4,FALSE)</f>
        <v>0.13</v>
      </c>
    </row>
    <row r="242" spans="1:7" x14ac:dyDescent="0.25">
      <c r="A242" t="s">
        <v>311</v>
      </c>
      <c r="B242" t="s">
        <v>16</v>
      </c>
      <c r="C242">
        <v>1800</v>
      </c>
      <c r="D242">
        <v>6470</v>
      </c>
      <c r="E242" s="6">
        <v>0.27800000000000002</v>
      </c>
      <c r="F242">
        <v>2</v>
      </c>
      <c r="G242" s="14">
        <f>VLOOKUP(A242,'Child Poverty by UK const 2012'!A:D,4,FALSE)</f>
        <v>0.17</v>
      </c>
    </row>
    <row r="243" spans="1:7" x14ac:dyDescent="0.25">
      <c r="A243" t="s">
        <v>269</v>
      </c>
      <c r="B243" t="s">
        <v>16</v>
      </c>
      <c r="C243">
        <v>1810</v>
      </c>
      <c r="D243">
        <v>6000</v>
      </c>
      <c r="E243" s="6">
        <v>0.30199999999999999</v>
      </c>
      <c r="F243">
        <v>2</v>
      </c>
      <c r="G243" s="14">
        <f>VLOOKUP(A243,'Child Poverty by UK const 2012'!A:D,4,FALSE)</f>
        <v>0.16</v>
      </c>
    </row>
    <row r="244" spans="1:7" x14ac:dyDescent="0.25">
      <c r="A244" t="s">
        <v>124</v>
      </c>
      <c r="B244" t="s">
        <v>16</v>
      </c>
      <c r="C244">
        <v>1990</v>
      </c>
      <c r="D244">
        <v>5600</v>
      </c>
      <c r="E244" s="6">
        <v>0.35599999999999998</v>
      </c>
      <c r="F244">
        <v>3</v>
      </c>
      <c r="G244" s="14">
        <f>VLOOKUP(A244,'Child Poverty by UK const 2012'!A:D,4,FALSE)</f>
        <v>0.11</v>
      </c>
    </row>
    <row r="245" spans="1:7" x14ac:dyDescent="0.25">
      <c r="A245" t="s">
        <v>125</v>
      </c>
      <c r="B245" t="s">
        <v>16</v>
      </c>
      <c r="C245">
        <v>2460</v>
      </c>
      <c r="D245">
        <v>6530</v>
      </c>
      <c r="E245" s="6">
        <v>0.376</v>
      </c>
      <c r="F245">
        <v>4</v>
      </c>
      <c r="G245" s="14">
        <f>VLOOKUP(A245,'Child Poverty by UK const 2012'!A:D,4,FALSE)</f>
        <v>0.11</v>
      </c>
    </row>
    <row r="246" spans="1:7" x14ac:dyDescent="0.25">
      <c r="A246" t="s">
        <v>49</v>
      </c>
      <c r="B246" t="s">
        <v>16</v>
      </c>
      <c r="C246">
        <v>3360</v>
      </c>
      <c r="D246">
        <v>6750</v>
      </c>
      <c r="E246" s="6">
        <v>0.498</v>
      </c>
      <c r="F246">
        <v>5</v>
      </c>
      <c r="G246" s="14">
        <f>VLOOKUP(A246,'Child Poverty by UK const 2012'!A:D,4,FALSE)</f>
        <v>7.0000000000000007E-2</v>
      </c>
    </row>
    <row r="247" spans="1:7" x14ac:dyDescent="0.25">
      <c r="A247" t="s">
        <v>81</v>
      </c>
      <c r="B247" t="s">
        <v>16</v>
      </c>
      <c r="C247">
        <v>2450</v>
      </c>
      <c r="D247">
        <v>6340</v>
      </c>
      <c r="E247" s="6">
        <v>0.38600000000000001</v>
      </c>
      <c r="F247">
        <v>4</v>
      </c>
      <c r="G247" s="14">
        <f>VLOOKUP(A247,'Child Poverty by UK const 2012'!A:D,4,FALSE)</f>
        <v>0.09</v>
      </c>
    </row>
    <row r="248" spans="1:7" x14ac:dyDescent="0.25">
      <c r="A248" t="s">
        <v>111</v>
      </c>
      <c r="B248" t="s">
        <v>16</v>
      </c>
      <c r="C248">
        <v>2160</v>
      </c>
      <c r="D248">
        <v>5750</v>
      </c>
      <c r="E248" s="6">
        <v>0.376</v>
      </c>
      <c r="F248">
        <v>4</v>
      </c>
      <c r="G248" s="14">
        <f>VLOOKUP(A248,'Child Poverty by UK const 2012'!A:D,4,FALSE)</f>
        <v>0.1</v>
      </c>
    </row>
    <row r="249" spans="1:7" x14ac:dyDescent="0.25">
      <c r="A249" t="s">
        <v>66</v>
      </c>
      <c r="B249" t="s">
        <v>16</v>
      </c>
      <c r="C249">
        <v>1710</v>
      </c>
      <c r="D249">
        <v>4790</v>
      </c>
      <c r="E249" s="6">
        <v>0.35799999999999998</v>
      </c>
      <c r="F249">
        <v>3</v>
      </c>
      <c r="G249" s="14">
        <f>VLOOKUP(A249,'Child Poverty by UK const 2012'!A:D,4,FALSE)</f>
        <v>0.09</v>
      </c>
    </row>
    <row r="250" spans="1:7" x14ac:dyDescent="0.25">
      <c r="A250" t="s">
        <v>552</v>
      </c>
      <c r="B250" t="s">
        <v>16</v>
      </c>
      <c r="C250">
        <v>1110</v>
      </c>
      <c r="D250">
        <v>5210</v>
      </c>
      <c r="E250" s="6">
        <v>0.214</v>
      </c>
      <c r="F250">
        <v>1</v>
      </c>
      <c r="G250" s="14">
        <f>VLOOKUP(A250,'Child Poverty by UK const 2012'!A:D,4,FALSE)</f>
        <v>0.26</v>
      </c>
    </row>
    <row r="251" spans="1:7" x14ac:dyDescent="0.25">
      <c r="A251" t="s">
        <v>533</v>
      </c>
      <c r="B251" t="s">
        <v>16</v>
      </c>
      <c r="C251">
        <v>1390</v>
      </c>
      <c r="D251">
        <v>6780</v>
      </c>
      <c r="E251" s="6">
        <v>0.20499999999999999</v>
      </c>
      <c r="F251">
        <v>1</v>
      </c>
      <c r="G251" s="14">
        <f>VLOOKUP(A251,'Child Poverty by UK const 2012'!A:D,4,FALSE)</f>
        <v>0.25</v>
      </c>
    </row>
    <row r="252" spans="1:7" x14ac:dyDescent="0.25">
      <c r="A252" t="s">
        <v>433</v>
      </c>
      <c r="B252" t="s">
        <v>16</v>
      </c>
      <c r="C252">
        <v>1500</v>
      </c>
      <c r="D252">
        <v>6380</v>
      </c>
      <c r="E252" s="6">
        <v>0.23400000000000001</v>
      </c>
      <c r="F252">
        <v>1</v>
      </c>
      <c r="G252" s="14">
        <f>VLOOKUP(A252,'Child Poverty by UK const 2012'!A:D,4,FALSE)</f>
        <v>0.21</v>
      </c>
    </row>
    <row r="253" spans="1:7" x14ac:dyDescent="0.25">
      <c r="A253" t="s">
        <v>36</v>
      </c>
      <c r="B253" t="s">
        <v>16</v>
      </c>
      <c r="C253">
        <v>2300</v>
      </c>
      <c r="D253">
        <v>5300</v>
      </c>
      <c r="E253" s="6">
        <v>0.433</v>
      </c>
      <c r="F253">
        <v>5</v>
      </c>
      <c r="G253" s="14">
        <f>VLOOKUP(A253,'Child Poverty by UK const 2012'!A:D,4,FALSE)</f>
        <v>0.06</v>
      </c>
    </row>
    <row r="254" spans="1:7" x14ac:dyDescent="0.25">
      <c r="A254" t="s">
        <v>294</v>
      </c>
      <c r="B254" t="s">
        <v>16</v>
      </c>
      <c r="C254">
        <v>1970</v>
      </c>
      <c r="D254">
        <v>6210</v>
      </c>
      <c r="E254" s="6">
        <v>0.317</v>
      </c>
      <c r="F254">
        <v>3</v>
      </c>
      <c r="G254" s="14">
        <f>VLOOKUP(A254,'Child Poverty by UK const 2012'!A:D,4,FALSE)</f>
        <v>0.16</v>
      </c>
    </row>
    <row r="255" spans="1:7" x14ac:dyDescent="0.25">
      <c r="A255" t="s">
        <v>46</v>
      </c>
      <c r="B255" t="s">
        <v>16</v>
      </c>
      <c r="C255">
        <v>2480</v>
      </c>
      <c r="D255">
        <v>5050</v>
      </c>
      <c r="E255" s="6">
        <v>0.49099999999999999</v>
      </c>
      <c r="F255">
        <v>5</v>
      </c>
      <c r="G255" s="14">
        <f>VLOOKUP(A255,'Child Poverty by UK const 2012'!A:D,4,FALSE)</f>
        <v>7.0000000000000007E-2</v>
      </c>
    </row>
    <row r="256" spans="1:7" x14ac:dyDescent="0.25">
      <c r="A256" t="s">
        <v>41</v>
      </c>
      <c r="B256" t="s">
        <v>16</v>
      </c>
      <c r="C256">
        <v>3300</v>
      </c>
      <c r="D256">
        <v>6190</v>
      </c>
      <c r="E256" s="6">
        <v>0.53300000000000003</v>
      </c>
      <c r="F256">
        <v>5</v>
      </c>
      <c r="G256" s="14">
        <f>VLOOKUP(A256,'Child Poverty by UK const 2012'!A:D,4,FALSE)</f>
        <v>7.0000000000000007E-2</v>
      </c>
    </row>
    <row r="257" spans="1:7" x14ac:dyDescent="0.25">
      <c r="A257" t="s">
        <v>270</v>
      </c>
      <c r="B257" t="s">
        <v>16</v>
      </c>
      <c r="C257">
        <v>1880</v>
      </c>
      <c r="D257">
        <v>6770</v>
      </c>
      <c r="E257" s="6">
        <v>0.27800000000000002</v>
      </c>
      <c r="F257">
        <v>2</v>
      </c>
      <c r="G257" s="14">
        <f>VLOOKUP(A257,'Child Poverty by UK const 2012'!A:D,4,FALSE)</f>
        <v>0.16</v>
      </c>
    </row>
    <row r="258" spans="1:7" x14ac:dyDescent="0.25">
      <c r="A258" t="s">
        <v>550</v>
      </c>
      <c r="B258" t="s">
        <v>16</v>
      </c>
      <c r="C258">
        <v>1430</v>
      </c>
      <c r="D258">
        <v>6520</v>
      </c>
      <c r="E258" s="6">
        <v>0.22</v>
      </c>
      <c r="F258">
        <v>1</v>
      </c>
      <c r="G258" s="14">
        <f>VLOOKUP(A258,'Child Poverty by UK const 2012'!A:D,4,FALSE)</f>
        <v>0.26</v>
      </c>
    </row>
    <row r="259" spans="1:7" x14ac:dyDescent="0.25">
      <c r="A259" t="s">
        <v>242</v>
      </c>
      <c r="B259" t="s">
        <v>16</v>
      </c>
      <c r="C259">
        <v>1900</v>
      </c>
      <c r="D259">
        <v>5740</v>
      </c>
      <c r="E259" s="6">
        <v>0.33100000000000002</v>
      </c>
      <c r="F259">
        <v>3</v>
      </c>
      <c r="G259" s="14">
        <f>VLOOKUP(A259,'Child Poverty by UK const 2012'!A:D,4,FALSE)</f>
        <v>0.15</v>
      </c>
    </row>
    <row r="260" spans="1:7" x14ac:dyDescent="0.25">
      <c r="A260" t="s">
        <v>631</v>
      </c>
      <c r="B260" t="s">
        <v>16</v>
      </c>
      <c r="C260">
        <v>1310</v>
      </c>
      <c r="D260">
        <v>6740</v>
      </c>
      <c r="E260" s="6">
        <v>0.19500000000000001</v>
      </c>
      <c r="F260">
        <v>1</v>
      </c>
      <c r="G260" s="14">
        <f>VLOOKUP(A260,'Child Poverty by UK const 2012'!A:D,4,FALSE)</f>
        <v>0.32</v>
      </c>
    </row>
    <row r="261" spans="1:7" x14ac:dyDescent="0.25">
      <c r="A261" t="s">
        <v>592</v>
      </c>
      <c r="B261" t="s">
        <v>16</v>
      </c>
      <c r="C261">
        <v>1960</v>
      </c>
      <c r="D261">
        <v>6430</v>
      </c>
      <c r="E261" s="6">
        <v>0.30499999999999999</v>
      </c>
      <c r="F261">
        <v>2</v>
      </c>
      <c r="G261" s="14">
        <f>VLOOKUP(A261,'Child Poverty by UK const 2012'!A:D,4,FALSE)</f>
        <v>0.28000000000000003</v>
      </c>
    </row>
    <row r="262" spans="1:7" x14ac:dyDescent="0.25">
      <c r="A262" t="s">
        <v>596</v>
      </c>
      <c r="B262" t="s">
        <v>16</v>
      </c>
      <c r="C262">
        <v>1650</v>
      </c>
      <c r="D262">
        <v>5790</v>
      </c>
      <c r="E262" s="6">
        <v>0.28499999999999998</v>
      </c>
      <c r="F262">
        <v>2</v>
      </c>
      <c r="G262" s="14">
        <f>VLOOKUP(A262,'Child Poverty by UK const 2012'!A:D,4,FALSE)</f>
        <v>0.28999999999999998</v>
      </c>
    </row>
    <row r="263" spans="1:7" x14ac:dyDescent="0.25">
      <c r="A263" t="s">
        <v>119</v>
      </c>
      <c r="B263" t="s">
        <v>16</v>
      </c>
      <c r="C263">
        <v>2120</v>
      </c>
      <c r="D263">
        <v>5290</v>
      </c>
      <c r="E263" s="6">
        <v>0.40200000000000002</v>
      </c>
      <c r="F263">
        <v>4</v>
      </c>
      <c r="G263" s="14">
        <f>VLOOKUP(A263,'Child Poverty by UK const 2012'!A:D,4,FALSE)</f>
        <v>0.11</v>
      </c>
    </row>
    <row r="264" spans="1:7" x14ac:dyDescent="0.25">
      <c r="A264" t="s">
        <v>535</v>
      </c>
      <c r="B264" t="s">
        <v>16</v>
      </c>
      <c r="C264">
        <v>1680</v>
      </c>
      <c r="D264">
        <v>5810</v>
      </c>
      <c r="E264" s="6">
        <v>0.28899999999999998</v>
      </c>
      <c r="F264">
        <v>2</v>
      </c>
      <c r="G264" s="14">
        <f>VLOOKUP(A264,'Child Poverty by UK const 2012'!A:D,4,FALSE)</f>
        <v>0.26</v>
      </c>
    </row>
    <row r="265" spans="1:7" x14ac:dyDescent="0.25">
      <c r="A265" t="s">
        <v>588</v>
      </c>
      <c r="B265" t="s">
        <v>16</v>
      </c>
      <c r="C265">
        <v>1470</v>
      </c>
      <c r="D265">
        <v>6670</v>
      </c>
      <c r="E265" s="6">
        <v>0.221</v>
      </c>
      <c r="F265">
        <v>1</v>
      </c>
      <c r="G265" s="14">
        <f>VLOOKUP(A265,'Child Poverty by UK const 2012'!A:D,4,FALSE)</f>
        <v>0.28000000000000003</v>
      </c>
    </row>
    <row r="266" spans="1:7" x14ac:dyDescent="0.25">
      <c r="A266" t="s">
        <v>92</v>
      </c>
      <c r="B266" t="s">
        <v>16</v>
      </c>
      <c r="C266">
        <v>2540</v>
      </c>
      <c r="D266">
        <v>5710</v>
      </c>
      <c r="E266" s="6">
        <v>0.44500000000000001</v>
      </c>
      <c r="F266">
        <v>5</v>
      </c>
      <c r="G266" s="14">
        <f>VLOOKUP(A266,'Child Poverty by UK const 2012'!A:D,4,FALSE)</f>
        <v>0.1</v>
      </c>
    </row>
    <row r="267" spans="1:7" x14ac:dyDescent="0.25">
      <c r="A267" t="s">
        <v>619</v>
      </c>
      <c r="B267" t="s">
        <v>16</v>
      </c>
      <c r="C267">
        <v>1510</v>
      </c>
      <c r="D267">
        <v>6480</v>
      </c>
      <c r="E267" s="6">
        <v>0.23300000000000001</v>
      </c>
      <c r="F267">
        <v>1</v>
      </c>
      <c r="G267" s="14">
        <f>VLOOKUP(A267,'Child Poverty by UK const 2012'!A:D,4,FALSE)</f>
        <v>0.31</v>
      </c>
    </row>
    <row r="268" spans="1:7" x14ac:dyDescent="0.25">
      <c r="A268" t="s">
        <v>627</v>
      </c>
      <c r="B268" t="s">
        <v>16</v>
      </c>
      <c r="C268">
        <v>1480</v>
      </c>
      <c r="D268">
        <v>6010</v>
      </c>
      <c r="E268" s="6">
        <v>0.247</v>
      </c>
      <c r="F268">
        <v>1</v>
      </c>
      <c r="G268" s="14">
        <f>VLOOKUP(A268,'Child Poverty by UK const 2012'!A:D,4,FALSE)</f>
        <v>0.31</v>
      </c>
    </row>
    <row r="269" spans="1:7" x14ac:dyDescent="0.25">
      <c r="A269" t="s">
        <v>392</v>
      </c>
      <c r="B269" t="s">
        <v>16</v>
      </c>
      <c r="C269">
        <v>2350</v>
      </c>
      <c r="D269">
        <v>5560</v>
      </c>
      <c r="E269" s="6">
        <v>0.42299999999999999</v>
      </c>
      <c r="F269">
        <v>5</v>
      </c>
      <c r="G269" s="14">
        <f>VLOOKUP(A269,'Child Poverty by UK const 2012'!A:D,4,FALSE)</f>
        <v>0.19</v>
      </c>
    </row>
    <row r="270" spans="1:7" x14ac:dyDescent="0.25">
      <c r="A270" t="s">
        <v>238</v>
      </c>
      <c r="B270" t="s">
        <v>16</v>
      </c>
      <c r="C270">
        <v>1980</v>
      </c>
      <c r="D270">
        <v>5930</v>
      </c>
      <c r="E270" s="6">
        <v>0.33400000000000002</v>
      </c>
      <c r="F270">
        <v>3</v>
      </c>
      <c r="G270" s="14">
        <f>VLOOKUP(A270,'Child Poverty by UK const 2012'!A:D,4,FALSE)</f>
        <v>0.14000000000000001</v>
      </c>
    </row>
    <row r="271" spans="1:7" x14ac:dyDescent="0.25">
      <c r="A271" t="s">
        <v>279</v>
      </c>
      <c r="B271" t="s">
        <v>16</v>
      </c>
      <c r="C271">
        <v>1830</v>
      </c>
      <c r="D271">
        <v>6230</v>
      </c>
      <c r="E271" s="6">
        <v>0.29399999999999998</v>
      </c>
      <c r="F271">
        <v>2</v>
      </c>
      <c r="G271" s="14">
        <f>VLOOKUP(A271,'Child Poverty by UK const 2012'!A:D,4,FALSE)</f>
        <v>0.16</v>
      </c>
    </row>
    <row r="272" spans="1:7" x14ac:dyDescent="0.25">
      <c r="A272" t="s">
        <v>486</v>
      </c>
      <c r="B272" t="s">
        <v>17</v>
      </c>
      <c r="C272">
        <v>1610</v>
      </c>
      <c r="D272">
        <v>6010</v>
      </c>
      <c r="E272" s="6">
        <v>0.26800000000000002</v>
      </c>
      <c r="F272">
        <v>2</v>
      </c>
      <c r="G272" s="14">
        <f>VLOOKUP(A272,'Child Poverty by UK const 2012'!A:D,4,FALSE)</f>
        <v>0.23</v>
      </c>
    </row>
    <row r="273" spans="1:7" x14ac:dyDescent="0.25">
      <c r="A273" t="s">
        <v>495</v>
      </c>
      <c r="B273" t="s">
        <v>17</v>
      </c>
      <c r="C273">
        <v>2090</v>
      </c>
      <c r="D273">
        <v>6330</v>
      </c>
      <c r="E273" s="6">
        <v>0.33</v>
      </c>
      <c r="F273">
        <v>3</v>
      </c>
      <c r="G273" s="14">
        <f>VLOOKUP(A273,'Child Poverty by UK const 2012'!A:D,4,FALSE)</f>
        <v>0.24</v>
      </c>
    </row>
    <row r="274" spans="1:7" x14ac:dyDescent="0.25">
      <c r="A274" t="s">
        <v>262</v>
      </c>
      <c r="B274" t="s">
        <v>17</v>
      </c>
      <c r="C274">
        <v>1720</v>
      </c>
      <c r="D274">
        <v>6030</v>
      </c>
      <c r="E274" s="6">
        <v>0.28599999999999998</v>
      </c>
      <c r="F274">
        <v>2</v>
      </c>
      <c r="G274" s="14">
        <f>VLOOKUP(A274,'Child Poverty by UK const 2012'!A:D,4,FALSE)</f>
        <v>0.15</v>
      </c>
    </row>
    <row r="275" spans="1:7" x14ac:dyDescent="0.25">
      <c r="A275" t="s">
        <v>162</v>
      </c>
      <c r="B275" t="s">
        <v>17</v>
      </c>
      <c r="C275">
        <v>2580</v>
      </c>
      <c r="D275">
        <v>5870</v>
      </c>
      <c r="E275" s="6">
        <v>0.439</v>
      </c>
      <c r="F275">
        <v>5</v>
      </c>
      <c r="G275" s="14">
        <f>VLOOKUP(A275,'Child Poverty by UK const 2012'!A:D,4,FALSE)</f>
        <v>0.12</v>
      </c>
    </row>
    <row r="276" spans="1:7" x14ac:dyDescent="0.25">
      <c r="A276" t="s">
        <v>153</v>
      </c>
      <c r="B276" t="s">
        <v>17</v>
      </c>
      <c r="C276">
        <v>1780</v>
      </c>
      <c r="D276">
        <v>5590</v>
      </c>
      <c r="E276" s="6">
        <v>0.31900000000000001</v>
      </c>
      <c r="F276">
        <v>3</v>
      </c>
      <c r="G276" s="14">
        <f>VLOOKUP(A276,'Child Poverty by UK const 2012'!A:D,4,FALSE)</f>
        <v>0.12</v>
      </c>
    </row>
    <row r="277" spans="1:7" x14ac:dyDescent="0.25">
      <c r="A277" t="s">
        <v>374</v>
      </c>
      <c r="B277" t="s">
        <v>17</v>
      </c>
      <c r="C277">
        <v>2030</v>
      </c>
      <c r="D277">
        <v>6370</v>
      </c>
      <c r="E277" s="6">
        <v>0.31900000000000001</v>
      </c>
      <c r="F277">
        <v>3</v>
      </c>
      <c r="G277" s="14">
        <f>VLOOKUP(A277,'Child Poverty by UK const 2012'!A:D,4,FALSE)</f>
        <v>0.19</v>
      </c>
    </row>
    <row r="278" spans="1:7" x14ac:dyDescent="0.25">
      <c r="A278" t="s">
        <v>148</v>
      </c>
      <c r="B278" t="s">
        <v>17</v>
      </c>
      <c r="C278">
        <v>2380</v>
      </c>
      <c r="D278">
        <v>6410</v>
      </c>
      <c r="E278" s="6">
        <v>0.372</v>
      </c>
      <c r="F278">
        <v>4</v>
      </c>
      <c r="G278" s="14">
        <f>VLOOKUP(A278,'Child Poverty by UK const 2012'!A:D,4,FALSE)</f>
        <v>0.12</v>
      </c>
    </row>
    <row r="279" spans="1:7" x14ac:dyDescent="0.25">
      <c r="A279" t="s">
        <v>331</v>
      </c>
      <c r="B279" t="s">
        <v>17</v>
      </c>
      <c r="C279">
        <v>1990</v>
      </c>
      <c r="D279">
        <v>4340</v>
      </c>
      <c r="E279" s="6">
        <v>0.45900000000000002</v>
      </c>
      <c r="F279">
        <v>5</v>
      </c>
      <c r="G279" s="14">
        <f>VLOOKUP(A279,'Child Poverty by UK const 2012'!A:D,4,FALSE)</f>
        <v>0.18</v>
      </c>
    </row>
    <row r="280" spans="1:7" x14ac:dyDescent="0.25">
      <c r="A280" t="s">
        <v>324</v>
      </c>
      <c r="B280" t="s">
        <v>17</v>
      </c>
      <c r="C280">
        <v>1460</v>
      </c>
      <c r="D280">
        <v>5950</v>
      </c>
      <c r="E280" s="6">
        <v>0.246</v>
      </c>
      <c r="F280">
        <v>1</v>
      </c>
      <c r="G280" s="14">
        <f>VLOOKUP(A280,'Child Poverty by UK const 2012'!A:D,4,FALSE)</f>
        <v>0.17</v>
      </c>
    </row>
    <row r="281" spans="1:7" x14ac:dyDescent="0.25">
      <c r="A281" t="s">
        <v>165</v>
      </c>
      <c r="B281" t="s">
        <v>17</v>
      </c>
      <c r="C281">
        <v>2460</v>
      </c>
      <c r="D281">
        <v>6380</v>
      </c>
      <c r="E281" s="6">
        <v>0.38500000000000001</v>
      </c>
      <c r="F281">
        <v>4</v>
      </c>
      <c r="G281" s="14">
        <f>VLOOKUP(A281,'Child Poverty by UK const 2012'!A:D,4,FALSE)</f>
        <v>0.12</v>
      </c>
    </row>
    <row r="282" spans="1:7" x14ac:dyDescent="0.25">
      <c r="A282" t="s">
        <v>248</v>
      </c>
      <c r="B282" t="s">
        <v>17</v>
      </c>
      <c r="C282">
        <v>2490</v>
      </c>
      <c r="D282">
        <v>6490</v>
      </c>
      <c r="E282" s="6">
        <v>0.38400000000000001</v>
      </c>
      <c r="F282">
        <v>4</v>
      </c>
      <c r="G282" s="14">
        <f>VLOOKUP(A282,'Child Poverty by UK const 2012'!A:D,4,FALSE)</f>
        <v>0.15</v>
      </c>
    </row>
    <row r="283" spans="1:7" x14ac:dyDescent="0.25">
      <c r="A283" t="s">
        <v>628</v>
      </c>
      <c r="B283" t="s">
        <v>17</v>
      </c>
      <c r="C283">
        <v>1100</v>
      </c>
      <c r="D283">
        <v>5170</v>
      </c>
      <c r="E283" s="6">
        <v>0.21299999999999999</v>
      </c>
      <c r="F283">
        <v>1</v>
      </c>
      <c r="G283" s="14">
        <f>VLOOKUP(A283,'Child Poverty by UK const 2012'!A:D,4,FALSE)</f>
        <v>0.32</v>
      </c>
    </row>
    <row r="284" spans="1:7" x14ac:dyDescent="0.25">
      <c r="A284" t="s">
        <v>437</v>
      </c>
      <c r="B284" t="s">
        <v>17</v>
      </c>
      <c r="C284">
        <v>1940</v>
      </c>
      <c r="D284">
        <v>6140</v>
      </c>
      <c r="E284" s="6">
        <v>0.316</v>
      </c>
      <c r="F284">
        <v>3</v>
      </c>
      <c r="G284" s="14">
        <f>VLOOKUP(A284,'Child Poverty by UK const 2012'!A:D,4,FALSE)</f>
        <v>0.21</v>
      </c>
    </row>
    <row r="285" spans="1:7" x14ac:dyDescent="0.25">
      <c r="A285" t="s">
        <v>305</v>
      </c>
      <c r="B285" t="s">
        <v>17</v>
      </c>
      <c r="C285">
        <v>2290</v>
      </c>
      <c r="D285">
        <v>5860</v>
      </c>
      <c r="E285" s="6">
        <v>0.39100000000000001</v>
      </c>
      <c r="F285">
        <v>4</v>
      </c>
      <c r="G285" s="14">
        <f>VLOOKUP(A285,'Child Poverty by UK const 2012'!A:D,4,FALSE)</f>
        <v>0.17</v>
      </c>
    </row>
    <row r="286" spans="1:7" x14ac:dyDescent="0.25">
      <c r="A286" t="s">
        <v>523</v>
      </c>
      <c r="B286" t="s">
        <v>17</v>
      </c>
      <c r="C286">
        <v>1240</v>
      </c>
      <c r="D286">
        <v>6320</v>
      </c>
      <c r="E286" s="6">
        <v>0.19700000000000001</v>
      </c>
      <c r="F286">
        <v>1</v>
      </c>
      <c r="G286" s="14">
        <f>VLOOKUP(A286,'Child Poverty by UK const 2012'!A:D,4,FALSE)</f>
        <v>0.25</v>
      </c>
    </row>
    <row r="287" spans="1:7" x14ac:dyDescent="0.25">
      <c r="A287" t="s">
        <v>451</v>
      </c>
      <c r="B287" t="s">
        <v>17</v>
      </c>
      <c r="C287">
        <v>1380</v>
      </c>
      <c r="D287">
        <v>6030</v>
      </c>
      <c r="E287" s="6">
        <v>0.22900000000000001</v>
      </c>
      <c r="F287">
        <v>1</v>
      </c>
      <c r="G287" s="14">
        <f>VLOOKUP(A287,'Child Poverty by UK const 2012'!A:D,4,FALSE)</f>
        <v>0.22</v>
      </c>
    </row>
    <row r="288" spans="1:7" x14ac:dyDescent="0.25">
      <c r="A288" t="s">
        <v>258</v>
      </c>
      <c r="B288" t="s">
        <v>17</v>
      </c>
      <c r="C288">
        <v>1860</v>
      </c>
      <c r="D288">
        <v>5560</v>
      </c>
      <c r="E288" s="6">
        <v>0.33500000000000002</v>
      </c>
      <c r="F288">
        <v>3</v>
      </c>
      <c r="G288" s="14">
        <f>VLOOKUP(A288,'Child Poverty by UK const 2012'!A:D,4,FALSE)</f>
        <v>0.15</v>
      </c>
    </row>
    <row r="289" spans="1:7" x14ac:dyDescent="0.25">
      <c r="A289" t="s">
        <v>367</v>
      </c>
      <c r="B289" t="s">
        <v>17</v>
      </c>
      <c r="C289">
        <v>2130</v>
      </c>
      <c r="D289">
        <v>6390</v>
      </c>
      <c r="E289" s="6">
        <v>0.33300000000000002</v>
      </c>
      <c r="F289">
        <v>3</v>
      </c>
      <c r="G289" s="14">
        <f>VLOOKUP(A289,'Child Poverty by UK const 2012'!A:D,4,FALSE)</f>
        <v>0.19</v>
      </c>
    </row>
    <row r="290" spans="1:7" x14ac:dyDescent="0.25">
      <c r="A290" t="s">
        <v>107</v>
      </c>
      <c r="B290" t="s">
        <v>17</v>
      </c>
      <c r="C290">
        <v>2990</v>
      </c>
      <c r="D290">
        <v>6360</v>
      </c>
      <c r="E290" s="6">
        <v>0.47</v>
      </c>
      <c r="F290">
        <v>5</v>
      </c>
      <c r="G290" s="14">
        <f>VLOOKUP(A290,'Child Poverty by UK const 2012'!A:D,4,FALSE)</f>
        <v>0.1</v>
      </c>
    </row>
    <row r="291" spans="1:7" x14ac:dyDescent="0.25">
      <c r="A291" t="s">
        <v>240</v>
      </c>
      <c r="B291" t="s">
        <v>17</v>
      </c>
      <c r="C291">
        <v>2960</v>
      </c>
      <c r="D291">
        <v>6330</v>
      </c>
      <c r="E291" s="6">
        <v>0.46800000000000003</v>
      </c>
      <c r="F291">
        <v>5</v>
      </c>
      <c r="G291" s="14">
        <f>VLOOKUP(A291,'Child Poverty by UK const 2012'!A:D,4,FALSE)</f>
        <v>0.14000000000000001</v>
      </c>
    </row>
    <row r="292" spans="1:7" x14ac:dyDescent="0.25">
      <c r="A292" t="s">
        <v>82</v>
      </c>
      <c r="B292" t="s">
        <v>17</v>
      </c>
      <c r="C292">
        <v>3280</v>
      </c>
      <c r="D292">
        <v>5860</v>
      </c>
      <c r="E292" s="6">
        <v>0.56000000000000005</v>
      </c>
      <c r="F292">
        <v>5</v>
      </c>
      <c r="G292" s="14">
        <f>VLOOKUP(A292,'Child Poverty by UK const 2012'!A:D,4,FALSE)</f>
        <v>0.09</v>
      </c>
    </row>
    <row r="293" spans="1:7" x14ac:dyDescent="0.25">
      <c r="A293" t="s">
        <v>194</v>
      </c>
      <c r="B293" t="s">
        <v>17</v>
      </c>
      <c r="C293">
        <v>2430</v>
      </c>
      <c r="D293">
        <v>6980</v>
      </c>
      <c r="E293" s="6">
        <v>0.34899999999999998</v>
      </c>
      <c r="F293">
        <v>3</v>
      </c>
      <c r="G293" s="14">
        <f>VLOOKUP(A293,'Child Poverty by UK const 2012'!A:D,4,FALSE)</f>
        <v>0.13</v>
      </c>
    </row>
    <row r="294" spans="1:7" x14ac:dyDescent="0.25">
      <c r="A294" t="s">
        <v>458</v>
      </c>
      <c r="B294" t="s">
        <v>17</v>
      </c>
      <c r="C294">
        <v>1730</v>
      </c>
      <c r="D294">
        <v>6340</v>
      </c>
      <c r="E294" s="6">
        <v>0.27200000000000002</v>
      </c>
      <c r="F294">
        <v>2</v>
      </c>
      <c r="G294" s="14">
        <f>VLOOKUP(A294,'Child Poverty by UK const 2012'!A:D,4,FALSE)</f>
        <v>0.22</v>
      </c>
    </row>
    <row r="295" spans="1:7" x14ac:dyDescent="0.25">
      <c r="A295" t="s">
        <v>516</v>
      </c>
      <c r="B295" t="s">
        <v>17</v>
      </c>
      <c r="C295">
        <v>2510</v>
      </c>
      <c r="D295">
        <v>6970</v>
      </c>
      <c r="E295" s="6">
        <v>0.36</v>
      </c>
      <c r="F295">
        <v>3</v>
      </c>
      <c r="G295" s="14">
        <f>VLOOKUP(A295,'Child Poverty by UK const 2012'!A:D,4,FALSE)</f>
        <v>0.25</v>
      </c>
    </row>
    <row r="296" spans="1:7" x14ac:dyDescent="0.25">
      <c r="A296" t="s">
        <v>591</v>
      </c>
      <c r="B296" t="s">
        <v>17</v>
      </c>
      <c r="C296">
        <v>2180</v>
      </c>
      <c r="D296">
        <v>6970</v>
      </c>
      <c r="E296" s="6">
        <v>0.312</v>
      </c>
      <c r="F296">
        <v>2</v>
      </c>
      <c r="G296" s="14">
        <f>VLOOKUP(A296,'Child Poverty by UK const 2012'!A:D,4,FALSE)</f>
        <v>0.28000000000000003</v>
      </c>
    </row>
    <row r="297" spans="1:7" x14ac:dyDescent="0.25">
      <c r="A297" t="s">
        <v>170</v>
      </c>
      <c r="B297" t="s">
        <v>17</v>
      </c>
      <c r="C297">
        <v>2080</v>
      </c>
      <c r="D297">
        <v>6020</v>
      </c>
      <c r="E297" s="6">
        <v>0.34599999999999997</v>
      </c>
      <c r="F297">
        <v>3</v>
      </c>
      <c r="G297" s="14">
        <f>VLOOKUP(A297,'Child Poverty by UK const 2012'!A:D,4,FALSE)</f>
        <v>0.12</v>
      </c>
    </row>
    <row r="298" spans="1:7" x14ac:dyDescent="0.25">
      <c r="A298" t="s">
        <v>84</v>
      </c>
      <c r="B298" t="s">
        <v>17</v>
      </c>
      <c r="C298">
        <v>2610</v>
      </c>
      <c r="D298">
        <v>6340</v>
      </c>
      <c r="E298" s="6">
        <v>0.41199999999999998</v>
      </c>
      <c r="F298">
        <v>4</v>
      </c>
      <c r="G298" s="14">
        <f>VLOOKUP(A298,'Child Poverty by UK const 2012'!A:D,4,FALSE)</f>
        <v>0.09</v>
      </c>
    </row>
    <row r="299" spans="1:7" x14ac:dyDescent="0.25">
      <c r="A299" t="s">
        <v>209</v>
      </c>
      <c r="B299" t="s">
        <v>17</v>
      </c>
      <c r="C299">
        <v>1750</v>
      </c>
      <c r="D299">
        <v>5630</v>
      </c>
      <c r="E299" s="6">
        <v>0.311</v>
      </c>
      <c r="F299">
        <v>2</v>
      </c>
      <c r="G299" s="14">
        <f>VLOOKUP(A299,'Child Poverty by UK const 2012'!A:D,4,FALSE)</f>
        <v>0.14000000000000001</v>
      </c>
    </row>
    <row r="300" spans="1:7" x14ac:dyDescent="0.25">
      <c r="A300" t="s">
        <v>143</v>
      </c>
      <c r="B300" t="s">
        <v>17</v>
      </c>
      <c r="C300">
        <v>2560</v>
      </c>
      <c r="D300">
        <v>6230</v>
      </c>
      <c r="E300" s="6">
        <v>0.41099999999999998</v>
      </c>
      <c r="F300">
        <v>4</v>
      </c>
      <c r="G300" s="14">
        <f>VLOOKUP(A300,'Child Poverty by UK const 2012'!A:D,4,FALSE)</f>
        <v>0.11</v>
      </c>
    </row>
    <row r="301" spans="1:7" x14ac:dyDescent="0.25">
      <c r="A301" t="s">
        <v>401</v>
      </c>
      <c r="B301" t="s">
        <v>17</v>
      </c>
      <c r="C301">
        <v>1440</v>
      </c>
      <c r="D301">
        <v>6480</v>
      </c>
      <c r="E301" s="6">
        <v>0.222</v>
      </c>
      <c r="F301">
        <v>1</v>
      </c>
      <c r="G301" s="14">
        <f>VLOOKUP(A301,'Child Poverty by UK const 2012'!A:D,4,FALSE)</f>
        <v>0.2</v>
      </c>
    </row>
    <row r="302" spans="1:7" x14ac:dyDescent="0.25">
      <c r="A302" t="s">
        <v>187</v>
      </c>
      <c r="B302" t="s">
        <v>17</v>
      </c>
      <c r="C302">
        <v>2500</v>
      </c>
      <c r="D302">
        <v>6070</v>
      </c>
      <c r="E302" s="6">
        <v>0.41199999999999998</v>
      </c>
      <c r="F302">
        <v>4</v>
      </c>
      <c r="G302" s="14">
        <f>VLOOKUP(A302,'Child Poverty by UK const 2012'!A:D,4,FALSE)</f>
        <v>0.13</v>
      </c>
    </row>
    <row r="303" spans="1:7" x14ac:dyDescent="0.25">
      <c r="A303" t="s">
        <v>308</v>
      </c>
      <c r="B303" t="s">
        <v>17</v>
      </c>
      <c r="C303">
        <v>1330</v>
      </c>
      <c r="D303">
        <v>4510</v>
      </c>
      <c r="E303" s="6">
        <v>0.29599999999999999</v>
      </c>
      <c r="F303">
        <v>2</v>
      </c>
      <c r="G303" s="14">
        <f>VLOOKUP(A303,'Child Poverty by UK const 2012'!A:D,4,FALSE)</f>
        <v>0.17</v>
      </c>
    </row>
    <row r="304" spans="1:7" x14ac:dyDescent="0.25">
      <c r="A304" t="s">
        <v>304</v>
      </c>
      <c r="B304" t="s">
        <v>17</v>
      </c>
      <c r="C304">
        <v>2480</v>
      </c>
      <c r="D304">
        <v>7690</v>
      </c>
      <c r="E304" s="6">
        <v>0.32200000000000001</v>
      </c>
      <c r="F304">
        <v>3</v>
      </c>
      <c r="G304" s="14">
        <f>VLOOKUP(A304,'Child Poverty by UK const 2012'!A:D,4,FALSE)</f>
        <v>0.17</v>
      </c>
    </row>
    <row r="305" spans="1:7" x14ac:dyDescent="0.25">
      <c r="A305" t="s">
        <v>423</v>
      </c>
      <c r="B305" t="s">
        <v>17</v>
      </c>
      <c r="C305">
        <v>1420</v>
      </c>
      <c r="D305">
        <v>5580</v>
      </c>
      <c r="E305" s="6">
        <v>0.254</v>
      </c>
      <c r="F305">
        <v>1</v>
      </c>
      <c r="G305" s="14">
        <f>VLOOKUP(A305,'Child Poverty by UK const 2012'!A:D,4,FALSE)</f>
        <v>0.21</v>
      </c>
    </row>
    <row r="306" spans="1:7" x14ac:dyDescent="0.25">
      <c r="A306" t="s">
        <v>436</v>
      </c>
      <c r="B306" t="s">
        <v>17</v>
      </c>
      <c r="C306">
        <v>1110</v>
      </c>
      <c r="D306">
        <v>5070</v>
      </c>
      <c r="E306" s="6">
        <v>0.219</v>
      </c>
      <c r="F306">
        <v>1</v>
      </c>
      <c r="G306" s="14">
        <f>VLOOKUP(A306,'Child Poverty by UK const 2012'!A:D,4,FALSE)</f>
        <v>0.21</v>
      </c>
    </row>
    <row r="307" spans="1:7" x14ac:dyDescent="0.25">
      <c r="A307" t="s">
        <v>575</v>
      </c>
      <c r="B307" t="s">
        <v>17</v>
      </c>
      <c r="C307">
        <v>1380</v>
      </c>
      <c r="D307">
        <v>4760</v>
      </c>
      <c r="E307" s="6">
        <v>0.28999999999999998</v>
      </c>
      <c r="F307">
        <v>2</v>
      </c>
      <c r="G307" s="14">
        <f>VLOOKUP(A307,'Child Poverty by UK const 2012'!A:D,4,FALSE)</f>
        <v>0.28000000000000003</v>
      </c>
    </row>
    <row r="308" spans="1:7" x14ac:dyDescent="0.25">
      <c r="A308" t="s">
        <v>537</v>
      </c>
      <c r="B308" t="s">
        <v>17</v>
      </c>
      <c r="C308">
        <v>2010</v>
      </c>
      <c r="D308">
        <v>7510</v>
      </c>
      <c r="E308" s="6">
        <v>0.26800000000000002</v>
      </c>
      <c r="F308">
        <v>2</v>
      </c>
      <c r="G308" s="14">
        <f>VLOOKUP(A308,'Child Poverty by UK const 2012'!A:D,4,FALSE)</f>
        <v>0.26</v>
      </c>
    </row>
    <row r="309" spans="1:7" x14ac:dyDescent="0.25">
      <c r="A309" t="s">
        <v>114</v>
      </c>
      <c r="B309" t="s">
        <v>17</v>
      </c>
      <c r="C309">
        <v>1830</v>
      </c>
      <c r="D309">
        <v>5940</v>
      </c>
      <c r="E309" s="6">
        <v>0.308</v>
      </c>
      <c r="F309">
        <v>2</v>
      </c>
      <c r="G309" s="14">
        <f>VLOOKUP(A309,'Child Poverty by UK const 2012'!A:D,4,FALSE)</f>
        <v>0.11</v>
      </c>
    </row>
    <row r="310" spans="1:7" x14ac:dyDescent="0.25">
      <c r="A310" t="s">
        <v>577</v>
      </c>
      <c r="B310" t="s">
        <v>17</v>
      </c>
      <c r="C310">
        <v>1610</v>
      </c>
      <c r="D310">
        <v>6200</v>
      </c>
      <c r="E310" s="6">
        <v>0.26</v>
      </c>
      <c r="F310">
        <v>1</v>
      </c>
      <c r="G310" s="14">
        <f>VLOOKUP(A310,'Child Poverty by UK const 2012'!A:D,4,FALSE)</f>
        <v>0.28000000000000003</v>
      </c>
    </row>
    <row r="311" spans="1:7" x14ac:dyDescent="0.25">
      <c r="A311" t="s">
        <v>87</v>
      </c>
      <c r="B311" t="s">
        <v>17</v>
      </c>
      <c r="C311">
        <v>2760</v>
      </c>
      <c r="D311">
        <v>6020</v>
      </c>
      <c r="E311" s="6">
        <v>0.45800000000000002</v>
      </c>
      <c r="F311">
        <v>5</v>
      </c>
      <c r="G311" s="14">
        <f>VLOOKUP(A311,'Child Poverty by UK const 2012'!A:D,4,FALSE)</f>
        <v>0.1</v>
      </c>
    </row>
    <row r="312" spans="1:7" x14ac:dyDescent="0.25">
      <c r="A312" t="s">
        <v>499</v>
      </c>
      <c r="B312" t="s">
        <v>17</v>
      </c>
      <c r="C312">
        <v>1470</v>
      </c>
      <c r="D312">
        <v>6980</v>
      </c>
      <c r="E312" s="6">
        <v>0.21</v>
      </c>
      <c r="F312">
        <v>1</v>
      </c>
      <c r="G312" s="14">
        <f>VLOOKUP(A312,'Child Poverty by UK const 2012'!A:D,4,FALSE)</f>
        <v>0.24</v>
      </c>
    </row>
    <row r="313" spans="1:7" x14ac:dyDescent="0.25">
      <c r="A313" t="s">
        <v>74</v>
      </c>
      <c r="B313" t="s">
        <v>17</v>
      </c>
      <c r="C313">
        <v>3130</v>
      </c>
      <c r="D313">
        <v>6380</v>
      </c>
      <c r="E313" s="6">
        <v>0.49099999999999999</v>
      </c>
      <c r="F313">
        <v>5</v>
      </c>
      <c r="G313" s="14">
        <f>VLOOKUP(A313,'Child Poverty by UK const 2012'!A:D,4,FALSE)</f>
        <v>0.09</v>
      </c>
    </row>
    <row r="314" spans="1:7" x14ac:dyDescent="0.25">
      <c r="A314" t="s">
        <v>115</v>
      </c>
      <c r="B314" t="s">
        <v>17</v>
      </c>
      <c r="C314">
        <v>2470</v>
      </c>
      <c r="D314">
        <v>6410</v>
      </c>
      <c r="E314" s="6">
        <v>0.38500000000000001</v>
      </c>
      <c r="F314">
        <v>4</v>
      </c>
      <c r="G314" s="14">
        <f>VLOOKUP(A314,'Child Poverty by UK const 2012'!A:D,4,FALSE)</f>
        <v>0.11</v>
      </c>
    </row>
    <row r="315" spans="1:7" x14ac:dyDescent="0.25">
      <c r="A315" t="s">
        <v>177</v>
      </c>
      <c r="B315" t="s">
        <v>17</v>
      </c>
      <c r="C315">
        <v>2020</v>
      </c>
      <c r="D315">
        <v>5590</v>
      </c>
      <c r="E315" s="6">
        <v>0.36099999999999999</v>
      </c>
      <c r="F315">
        <v>3</v>
      </c>
      <c r="G315" s="14">
        <f>VLOOKUP(A315,'Child Poverty by UK const 2012'!A:D,4,FALSE)</f>
        <v>0.12</v>
      </c>
    </row>
    <row r="316" spans="1:7" x14ac:dyDescent="0.25">
      <c r="A316" t="s">
        <v>189</v>
      </c>
      <c r="B316" t="s">
        <v>17</v>
      </c>
      <c r="C316">
        <v>2090</v>
      </c>
      <c r="D316">
        <v>5680</v>
      </c>
      <c r="E316" s="6">
        <v>0.36799999999999999</v>
      </c>
      <c r="F316">
        <v>4</v>
      </c>
      <c r="G316" s="14">
        <f>VLOOKUP(A316,'Child Poverty by UK const 2012'!A:D,4,FALSE)</f>
        <v>0.13</v>
      </c>
    </row>
    <row r="317" spans="1:7" x14ac:dyDescent="0.25">
      <c r="A317" t="s">
        <v>366</v>
      </c>
      <c r="B317" t="s">
        <v>17</v>
      </c>
      <c r="C317">
        <v>2100</v>
      </c>
      <c r="D317">
        <v>6900</v>
      </c>
      <c r="E317" s="6">
        <v>0.30499999999999999</v>
      </c>
      <c r="F317">
        <v>2</v>
      </c>
      <c r="G317" s="14">
        <f>VLOOKUP(A317,'Child Poverty by UK const 2012'!A:D,4,FALSE)</f>
        <v>0.18</v>
      </c>
    </row>
    <row r="318" spans="1:7" x14ac:dyDescent="0.25">
      <c r="A318" t="s">
        <v>108</v>
      </c>
      <c r="B318" t="s">
        <v>17</v>
      </c>
      <c r="C318">
        <v>3500</v>
      </c>
      <c r="D318">
        <v>6710</v>
      </c>
      <c r="E318" s="6">
        <v>0.52100000000000002</v>
      </c>
      <c r="F318">
        <v>5</v>
      </c>
      <c r="G318" s="14">
        <f>VLOOKUP(A318,'Child Poverty by UK const 2012'!A:D,4,FALSE)</f>
        <v>0.1</v>
      </c>
    </row>
    <row r="319" spans="1:7" x14ac:dyDescent="0.25">
      <c r="A319" t="s">
        <v>344</v>
      </c>
      <c r="B319" t="s">
        <v>17</v>
      </c>
      <c r="C319">
        <v>1400</v>
      </c>
      <c r="D319">
        <v>5970</v>
      </c>
      <c r="E319" s="6">
        <v>0.23499999999999999</v>
      </c>
      <c r="F319">
        <v>1</v>
      </c>
      <c r="G319" s="14">
        <f>VLOOKUP(A319,'Child Poverty by UK const 2012'!A:D,4,FALSE)</f>
        <v>0.18</v>
      </c>
    </row>
    <row r="320" spans="1:7" x14ac:dyDescent="0.25">
      <c r="A320" t="s">
        <v>321</v>
      </c>
      <c r="B320" t="s">
        <v>17</v>
      </c>
      <c r="C320">
        <v>1750</v>
      </c>
      <c r="D320">
        <v>5120</v>
      </c>
      <c r="E320" s="6">
        <v>0.34200000000000003</v>
      </c>
      <c r="F320">
        <v>3</v>
      </c>
      <c r="G320" s="14">
        <f>VLOOKUP(A320,'Child Poverty by UK const 2012'!A:D,4,FALSE)</f>
        <v>0.17</v>
      </c>
    </row>
    <row r="321" spans="1:9" x14ac:dyDescent="0.25">
      <c r="A321" t="s">
        <v>133</v>
      </c>
      <c r="B321" t="s">
        <v>17</v>
      </c>
      <c r="C321">
        <v>2720</v>
      </c>
      <c r="D321">
        <v>5490</v>
      </c>
      <c r="E321" s="6">
        <v>0.496</v>
      </c>
      <c r="F321">
        <v>5</v>
      </c>
      <c r="G321" s="14">
        <f>VLOOKUP(A321,'Child Poverty by UK const 2012'!A:D,4,FALSE)</f>
        <v>0.11</v>
      </c>
    </row>
    <row r="322" spans="1:9" x14ac:dyDescent="0.25">
      <c r="A322" t="s">
        <v>383</v>
      </c>
      <c r="B322" t="s">
        <v>17</v>
      </c>
      <c r="C322">
        <v>1870</v>
      </c>
      <c r="D322">
        <v>6660</v>
      </c>
      <c r="E322" s="6">
        <v>0.28100000000000003</v>
      </c>
      <c r="F322">
        <v>2</v>
      </c>
      <c r="G322" s="14">
        <f>VLOOKUP(A322,'Child Poverty by UK const 2012'!A:D,4,FALSE)</f>
        <v>0.19</v>
      </c>
    </row>
    <row r="323" spans="1:9" x14ac:dyDescent="0.25">
      <c r="A323" t="s">
        <v>231</v>
      </c>
      <c r="B323" t="s">
        <v>17</v>
      </c>
      <c r="C323">
        <v>2230</v>
      </c>
      <c r="D323">
        <v>6030</v>
      </c>
      <c r="E323" s="6">
        <v>0.37</v>
      </c>
      <c r="F323">
        <v>4</v>
      </c>
      <c r="G323" s="14">
        <f>VLOOKUP(A323,'Child Poverty by UK const 2012'!A:D,4,FALSE)</f>
        <v>0.14000000000000001</v>
      </c>
    </row>
    <row r="324" spans="1:9" x14ac:dyDescent="0.25">
      <c r="A324" t="s">
        <v>491</v>
      </c>
      <c r="B324" t="s">
        <v>17</v>
      </c>
      <c r="C324">
        <v>1510</v>
      </c>
      <c r="D324">
        <v>6960</v>
      </c>
      <c r="E324" s="6">
        <v>0.217</v>
      </c>
      <c r="F324">
        <v>1</v>
      </c>
      <c r="G324" s="14">
        <f>VLOOKUP(A324,'Child Poverty by UK const 2012'!A:D,4,FALSE)</f>
        <v>0.24</v>
      </c>
    </row>
    <row r="325" spans="1:9" x14ac:dyDescent="0.25">
      <c r="A325" t="s">
        <v>253</v>
      </c>
      <c r="B325" t="s">
        <v>17</v>
      </c>
      <c r="C325">
        <v>2820</v>
      </c>
      <c r="D325">
        <v>6670</v>
      </c>
      <c r="E325" s="6">
        <v>0.42299999999999999</v>
      </c>
      <c r="F325">
        <v>5</v>
      </c>
      <c r="G325" s="14">
        <f>VLOOKUP(A325,'Child Poverty by UK const 2012'!A:D,4,FALSE)</f>
        <v>0.15</v>
      </c>
    </row>
    <row r="326" spans="1:9" x14ac:dyDescent="0.25">
      <c r="A326" t="s">
        <v>467</v>
      </c>
      <c r="B326" t="s">
        <v>17</v>
      </c>
      <c r="C326">
        <v>1560</v>
      </c>
      <c r="D326">
        <v>6650</v>
      </c>
      <c r="E326" s="6">
        <v>0.23400000000000001</v>
      </c>
      <c r="F326">
        <v>1</v>
      </c>
      <c r="G326" s="14">
        <f>VLOOKUP(A326,'Child Poverty by UK const 2012'!A:D,4,FALSE)</f>
        <v>0.23</v>
      </c>
    </row>
    <row r="327" spans="1:9" x14ac:dyDescent="0.25">
      <c r="A327" t="s">
        <v>296</v>
      </c>
      <c r="B327" t="s">
        <v>17</v>
      </c>
      <c r="C327">
        <v>2190</v>
      </c>
      <c r="D327">
        <v>5870</v>
      </c>
      <c r="E327" s="6">
        <v>0.373</v>
      </c>
      <c r="F327">
        <v>4</v>
      </c>
      <c r="G327" s="14">
        <f>VLOOKUP(A327,'Child Poverty by UK const 2012'!A:D,4,FALSE)</f>
        <v>0.16</v>
      </c>
    </row>
    <row r="328" spans="1:9" x14ac:dyDescent="0.25">
      <c r="A328" t="s">
        <v>241</v>
      </c>
      <c r="B328" t="s">
        <v>17</v>
      </c>
      <c r="C328">
        <v>1580</v>
      </c>
      <c r="D328">
        <v>5830</v>
      </c>
      <c r="E328" s="6">
        <v>0.27100000000000002</v>
      </c>
      <c r="F328">
        <v>2</v>
      </c>
      <c r="G328" s="14">
        <f>VLOOKUP(A328,'Child Poverty by UK const 2012'!A:D,4,FALSE)</f>
        <v>0.14000000000000001</v>
      </c>
    </row>
    <row r="329" spans="1:9" x14ac:dyDescent="0.25">
      <c r="A329" t="s">
        <v>226</v>
      </c>
      <c r="B329" t="s">
        <v>17</v>
      </c>
      <c r="C329">
        <v>1880</v>
      </c>
      <c r="D329">
        <v>5710</v>
      </c>
      <c r="E329" s="6">
        <v>0.33</v>
      </c>
      <c r="F329">
        <v>3</v>
      </c>
      <c r="G329" s="14">
        <f>VLOOKUP(A329,'Child Poverty by UK const 2012'!A:D,4,FALSE)</f>
        <v>0.14000000000000001</v>
      </c>
    </row>
    <row r="330" spans="1:9" x14ac:dyDescent="0.25">
      <c r="A330" t="s">
        <v>625</v>
      </c>
      <c r="B330" t="s">
        <v>18</v>
      </c>
      <c r="C330">
        <v>2130</v>
      </c>
      <c r="D330">
        <v>7450</v>
      </c>
      <c r="E330" s="6">
        <v>0.28599999999999998</v>
      </c>
      <c r="F330">
        <v>2</v>
      </c>
      <c r="G330" s="14">
        <f>VLOOKUP(A330,'Child Poverty by UK const 2012'!A:D,4,FALSE)</f>
        <v>0.31</v>
      </c>
      <c r="I330">
        <f>TREND(G330:G402,E330:E402,,TRUE)</f>
        <v>0.27858613470532084</v>
      </c>
    </row>
    <row r="331" spans="1:9" x14ac:dyDescent="0.25">
      <c r="A331" t="s">
        <v>282</v>
      </c>
      <c r="B331" t="s">
        <v>18</v>
      </c>
      <c r="C331">
        <v>1530</v>
      </c>
      <c r="D331">
        <v>3550</v>
      </c>
      <c r="E331" s="6">
        <v>0.43099999999999999</v>
      </c>
      <c r="F331">
        <v>5</v>
      </c>
      <c r="G331" s="14">
        <f>VLOOKUP(A331,'Child Poverty by UK const 2012'!A:D,4,FALSE)</f>
        <v>0.16</v>
      </c>
    </row>
    <row r="332" spans="1:9" x14ac:dyDescent="0.25">
      <c r="A332" t="s">
        <v>37</v>
      </c>
      <c r="B332" t="s">
        <v>18</v>
      </c>
      <c r="C332">
        <v>2640</v>
      </c>
      <c r="D332">
        <v>5300</v>
      </c>
      <c r="E332" s="6">
        <v>0.498</v>
      </c>
      <c r="F332">
        <v>5</v>
      </c>
      <c r="G332" s="14">
        <f>VLOOKUP(A332,'Child Poverty by UK const 2012'!A:D,4,FALSE)</f>
        <v>0.06</v>
      </c>
    </row>
    <row r="333" spans="1:9" x14ac:dyDescent="0.25">
      <c r="A333" t="s">
        <v>587</v>
      </c>
      <c r="B333" t="s">
        <v>18</v>
      </c>
      <c r="C333">
        <v>1640</v>
      </c>
      <c r="D333">
        <v>5210</v>
      </c>
      <c r="E333" s="6">
        <v>0.314</v>
      </c>
      <c r="F333">
        <v>3</v>
      </c>
      <c r="G333" s="14">
        <f>VLOOKUP(A333,'Child Poverty by UK const 2012'!A:D,4,FALSE)</f>
        <v>0.28000000000000003</v>
      </c>
    </row>
    <row r="334" spans="1:9" x14ac:dyDescent="0.25">
      <c r="A334" t="s">
        <v>671</v>
      </c>
      <c r="B334" t="s">
        <v>18</v>
      </c>
      <c r="C334">
        <v>2230</v>
      </c>
      <c r="D334">
        <v>6940</v>
      </c>
      <c r="E334" s="6">
        <v>0.32100000000000001</v>
      </c>
      <c r="F334">
        <v>3</v>
      </c>
      <c r="G334" s="14">
        <f>VLOOKUP(A334,'Child Poverty by UK const 2012'!A:D,4,FALSE)</f>
        <v>0.42</v>
      </c>
    </row>
    <row r="335" spans="1:9" x14ac:dyDescent="0.25">
      <c r="A335" t="s">
        <v>292</v>
      </c>
      <c r="B335" t="s">
        <v>18</v>
      </c>
      <c r="C335">
        <v>1770</v>
      </c>
      <c r="D335">
        <v>6210</v>
      </c>
      <c r="E335" s="6">
        <v>0.28499999999999998</v>
      </c>
      <c r="F335">
        <v>2</v>
      </c>
      <c r="G335" s="14">
        <f>VLOOKUP(A335,'Child Poverty by UK const 2012'!A:D,4,FALSE)</f>
        <v>0.16</v>
      </c>
    </row>
    <row r="336" spans="1:9" x14ac:dyDescent="0.25">
      <c r="A336" t="s">
        <v>635</v>
      </c>
      <c r="B336" t="s">
        <v>18</v>
      </c>
      <c r="C336">
        <v>3330</v>
      </c>
      <c r="D336">
        <v>7420</v>
      </c>
      <c r="E336" s="6">
        <v>0.44800000000000001</v>
      </c>
      <c r="F336">
        <v>5</v>
      </c>
      <c r="G336" s="14">
        <f>VLOOKUP(A336,'Child Poverty by UK const 2012'!A:D,4,FALSE)</f>
        <v>0.32</v>
      </c>
    </row>
    <row r="337" spans="1:7" x14ac:dyDescent="0.25">
      <c r="A337" t="s">
        <v>385</v>
      </c>
      <c r="B337" t="s">
        <v>18</v>
      </c>
      <c r="C337">
        <v>4420</v>
      </c>
      <c r="D337">
        <v>7420</v>
      </c>
      <c r="E337" s="6">
        <v>0.59599999999999997</v>
      </c>
      <c r="F337">
        <v>5</v>
      </c>
      <c r="G337" s="14">
        <f>VLOOKUP(A337,'Child Poverty by UK const 2012'!A:D,4,FALSE)</f>
        <v>0.19</v>
      </c>
    </row>
    <row r="338" spans="1:7" x14ac:dyDescent="0.25">
      <c r="A338" t="s">
        <v>389</v>
      </c>
      <c r="B338" t="s">
        <v>18</v>
      </c>
      <c r="C338">
        <v>3170</v>
      </c>
      <c r="D338">
        <v>6040</v>
      </c>
      <c r="E338" s="6">
        <v>0.52500000000000002</v>
      </c>
      <c r="F338">
        <v>5</v>
      </c>
      <c r="G338" s="14">
        <f>VLOOKUP(A338,'Child Poverty by UK const 2012'!A:D,4,FALSE)</f>
        <v>0.19</v>
      </c>
    </row>
    <row r="339" spans="1:7" x14ac:dyDescent="0.25">
      <c r="A339" t="s">
        <v>272</v>
      </c>
      <c r="B339" t="s">
        <v>18</v>
      </c>
      <c r="C339">
        <v>2260</v>
      </c>
      <c r="D339">
        <v>5320</v>
      </c>
      <c r="E339" s="6">
        <v>0.42399999999999999</v>
      </c>
      <c r="F339">
        <v>5</v>
      </c>
      <c r="G339" s="14">
        <f>VLOOKUP(A339,'Child Poverty by UK const 2012'!A:D,4,FALSE)</f>
        <v>0.16</v>
      </c>
    </row>
    <row r="340" spans="1:7" x14ac:dyDescent="0.25">
      <c r="A340" t="s">
        <v>548</v>
      </c>
      <c r="B340" t="s">
        <v>18</v>
      </c>
      <c r="C340">
        <v>2580</v>
      </c>
      <c r="D340">
        <v>7180</v>
      </c>
      <c r="E340" s="6">
        <v>0.35899999999999999</v>
      </c>
      <c r="F340">
        <v>3</v>
      </c>
      <c r="G340" s="14">
        <f>VLOOKUP(A340,'Child Poverty by UK const 2012'!A:D,4,FALSE)</f>
        <v>0.26</v>
      </c>
    </row>
    <row r="341" spans="1:7" x14ac:dyDescent="0.25">
      <c r="A341" t="s">
        <v>285</v>
      </c>
      <c r="B341" t="s">
        <v>18</v>
      </c>
      <c r="C341">
        <v>2410</v>
      </c>
      <c r="D341">
        <v>6820</v>
      </c>
      <c r="E341" s="6">
        <v>0.35399999999999998</v>
      </c>
      <c r="F341">
        <v>3</v>
      </c>
      <c r="G341" s="14">
        <f>VLOOKUP(A341,'Child Poverty by UK const 2012'!A:D,4,FALSE)</f>
        <v>0.16</v>
      </c>
    </row>
    <row r="342" spans="1:7" x14ac:dyDescent="0.25">
      <c r="A342" t="s">
        <v>280</v>
      </c>
      <c r="B342" t="s">
        <v>18</v>
      </c>
      <c r="C342">
        <v>1890</v>
      </c>
      <c r="D342">
        <v>3410</v>
      </c>
      <c r="E342" s="6">
        <v>0.55500000000000005</v>
      </c>
      <c r="F342">
        <v>5</v>
      </c>
      <c r="G342" s="14">
        <f>VLOOKUP(A342,'Child Poverty by UK const 2012'!A:D,4,FALSE)</f>
        <v>0.16</v>
      </c>
    </row>
    <row r="343" spans="1:7" x14ac:dyDescent="0.25">
      <c r="A343" t="s">
        <v>352</v>
      </c>
      <c r="B343" t="s">
        <v>18</v>
      </c>
      <c r="C343">
        <v>2490</v>
      </c>
      <c r="D343">
        <v>5880</v>
      </c>
      <c r="E343" s="6">
        <v>0.42299999999999999</v>
      </c>
      <c r="F343">
        <v>5</v>
      </c>
      <c r="G343" s="14">
        <f>VLOOKUP(A343,'Child Poverty by UK const 2012'!A:D,4,FALSE)</f>
        <v>0.18</v>
      </c>
    </row>
    <row r="344" spans="1:7" x14ac:dyDescent="0.25">
      <c r="A344" t="s">
        <v>257</v>
      </c>
      <c r="B344" t="s">
        <v>18</v>
      </c>
      <c r="C344">
        <v>3820</v>
      </c>
      <c r="D344">
        <v>6620</v>
      </c>
      <c r="E344" s="6">
        <v>0.57699999999999996</v>
      </c>
      <c r="F344">
        <v>5</v>
      </c>
      <c r="G344" s="14">
        <f>VLOOKUP(A344,'Child Poverty by UK const 2012'!A:D,4,FALSE)</f>
        <v>0.15</v>
      </c>
    </row>
    <row r="345" spans="1:7" x14ac:dyDescent="0.25">
      <c r="A345" t="s">
        <v>414</v>
      </c>
      <c r="B345" t="s">
        <v>18</v>
      </c>
      <c r="C345">
        <v>1590</v>
      </c>
      <c r="D345">
        <v>2170</v>
      </c>
      <c r="E345" s="6">
        <v>0.73299999999999998</v>
      </c>
      <c r="F345">
        <v>5</v>
      </c>
      <c r="G345" s="14">
        <f>VLOOKUP(A345,'Child Poverty by UK const 2012'!A:D,4,FALSE)</f>
        <v>0.2</v>
      </c>
    </row>
    <row r="346" spans="1:7" x14ac:dyDescent="0.25">
      <c r="A346" t="s">
        <v>513</v>
      </c>
      <c r="B346" t="s">
        <v>18</v>
      </c>
      <c r="C346">
        <v>2550</v>
      </c>
      <c r="D346">
        <v>7820</v>
      </c>
      <c r="E346" s="6">
        <v>0.32600000000000001</v>
      </c>
      <c r="F346">
        <v>3</v>
      </c>
      <c r="G346" s="14">
        <f>VLOOKUP(A346,'Child Poverty by UK const 2012'!A:D,4,FALSE)</f>
        <v>0.25</v>
      </c>
    </row>
    <row r="347" spans="1:7" x14ac:dyDescent="0.25">
      <c r="A347" t="s">
        <v>524</v>
      </c>
      <c r="B347" t="s">
        <v>18</v>
      </c>
      <c r="C347">
        <v>3490</v>
      </c>
      <c r="D347">
        <v>8130</v>
      </c>
      <c r="E347" s="6">
        <v>0.42899999999999999</v>
      </c>
      <c r="F347">
        <v>5</v>
      </c>
      <c r="G347" s="14">
        <f>VLOOKUP(A347,'Child Poverty by UK const 2012'!A:D,4,FALSE)</f>
        <v>0.25</v>
      </c>
    </row>
    <row r="348" spans="1:7" x14ac:dyDescent="0.25">
      <c r="A348" t="s">
        <v>154</v>
      </c>
      <c r="B348" t="s">
        <v>18</v>
      </c>
      <c r="C348">
        <v>3580</v>
      </c>
      <c r="D348">
        <v>7030</v>
      </c>
      <c r="E348" s="6">
        <v>0.50900000000000001</v>
      </c>
      <c r="F348">
        <v>5</v>
      </c>
      <c r="G348" s="14">
        <f>VLOOKUP(A348,'Child Poverty by UK const 2012'!A:D,4,FALSE)</f>
        <v>0.12</v>
      </c>
    </row>
    <row r="349" spans="1:7" x14ac:dyDescent="0.25">
      <c r="A349" t="s">
        <v>555</v>
      </c>
      <c r="B349" t="s">
        <v>18</v>
      </c>
      <c r="C349">
        <v>1760</v>
      </c>
      <c r="D349">
        <v>6890</v>
      </c>
      <c r="E349" s="6">
        <v>0.25600000000000001</v>
      </c>
      <c r="F349">
        <v>1</v>
      </c>
      <c r="G349" s="14">
        <f>VLOOKUP(A349,'Child Poverty by UK const 2012'!A:D,4,FALSE)</f>
        <v>0.26</v>
      </c>
    </row>
    <row r="350" spans="1:7" x14ac:dyDescent="0.25">
      <c r="A350" t="s">
        <v>410</v>
      </c>
      <c r="B350" t="s">
        <v>18</v>
      </c>
      <c r="C350">
        <v>2470</v>
      </c>
      <c r="D350">
        <v>5870</v>
      </c>
      <c r="E350" s="6">
        <v>0.42</v>
      </c>
      <c r="F350">
        <v>5</v>
      </c>
      <c r="G350" s="14">
        <f>VLOOKUP(A350,'Child Poverty by UK const 2012'!A:D,4,FALSE)</f>
        <v>0.2</v>
      </c>
    </row>
    <row r="351" spans="1:7" x14ac:dyDescent="0.25">
      <c r="A351" t="s">
        <v>434</v>
      </c>
      <c r="B351" t="s">
        <v>18</v>
      </c>
      <c r="C351">
        <v>2870</v>
      </c>
      <c r="D351">
        <v>4790</v>
      </c>
      <c r="E351" s="6">
        <v>0.59899999999999998</v>
      </c>
      <c r="F351">
        <v>5</v>
      </c>
      <c r="G351" s="14">
        <f>VLOOKUP(A351,'Child Poverty by UK const 2012'!A:D,4,FALSE)</f>
        <v>0.21</v>
      </c>
    </row>
    <row r="352" spans="1:7" x14ac:dyDescent="0.25">
      <c r="A352" t="s">
        <v>488</v>
      </c>
      <c r="B352" t="s">
        <v>18</v>
      </c>
      <c r="C352">
        <v>3390</v>
      </c>
      <c r="D352">
        <v>7300</v>
      </c>
      <c r="E352" s="6">
        <v>0.46500000000000002</v>
      </c>
      <c r="F352">
        <v>5</v>
      </c>
      <c r="G352" s="14">
        <f>VLOOKUP(A352,'Child Poverty by UK const 2012'!A:D,4,FALSE)</f>
        <v>0.23</v>
      </c>
    </row>
    <row r="353" spans="1:7" x14ac:dyDescent="0.25">
      <c r="A353" t="s">
        <v>476</v>
      </c>
      <c r="B353" t="s">
        <v>18</v>
      </c>
      <c r="C353">
        <v>3130</v>
      </c>
      <c r="D353">
        <v>6280</v>
      </c>
      <c r="E353" s="6">
        <v>0.498</v>
      </c>
      <c r="F353">
        <v>5</v>
      </c>
      <c r="G353" s="14">
        <f>VLOOKUP(A353,'Child Poverty by UK const 2012'!A:D,4,FALSE)</f>
        <v>0.23</v>
      </c>
    </row>
    <row r="354" spans="1:7" x14ac:dyDescent="0.25">
      <c r="A354" t="s">
        <v>616</v>
      </c>
      <c r="B354" t="s">
        <v>18</v>
      </c>
      <c r="C354">
        <v>3940</v>
      </c>
      <c r="D354">
        <v>9610</v>
      </c>
      <c r="E354" s="6">
        <v>0.41</v>
      </c>
      <c r="F354">
        <v>4</v>
      </c>
      <c r="G354" s="14">
        <f>VLOOKUP(A354,'Child Poverty by UK const 2012'!A:D,4,FALSE)</f>
        <v>0.31</v>
      </c>
    </row>
    <row r="355" spans="1:7" x14ac:dyDescent="0.25">
      <c r="A355" t="s">
        <v>657</v>
      </c>
      <c r="B355" t="s">
        <v>18</v>
      </c>
      <c r="C355">
        <v>2850</v>
      </c>
      <c r="D355">
        <v>7490</v>
      </c>
      <c r="E355" s="6">
        <v>0.38100000000000001</v>
      </c>
      <c r="F355">
        <v>4</v>
      </c>
      <c r="G355" s="14">
        <f>VLOOKUP(A355,'Child Poverty by UK const 2012'!A:D,4,FALSE)</f>
        <v>0.37</v>
      </c>
    </row>
    <row r="356" spans="1:7" x14ac:dyDescent="0.25">
      <c r="A356" t="s">
        <v>343</v>
      </c>
      <c r="B356" t="s">
        <v>18</v>
      </c>
      <c r="C356">
        <v>1930</v>
      </c>
      <c r="D356">
        <v>6350</v>
      </c>
      <c r="E356" s="6">
        <v>0.30499999999999999</v>
      </c>
      <c r="F356">
        <v>2</v>
      </c>
      <c r="G356" s="14">
        <f>VLOOKUP(A356,'Child Poverty by UK const 2012'!A:D,4,FALSE)</f>
        <v>0.18</v>
      </c>
    </row>
    <row r="357" spans="1:7" x14ac:dyDescent="0.25">
      <c r="A357" t="s">
        <v>620</v>
      </c>
      <c r="B357" t="s">
        <v>18</v>
      </c>
      <c r="C357">
        <v>2450</v>
      </c>
      <c r="D357">
        <v>6510</v>
      </c>
      <c r="E357" s="6">
        <v>0.376</v>
      </c>
      <c r="F357">
        <v>4</v>
      </c>
      <c r="G357" s="14">
        <f>VLOOKUP(A357,'Child Poverty by UK const 2012'!A:D,4,FALSE)</f>
        <v>0.31</v>
      </c>
    </row>
    <row r="358" spans="1:7" x14ac:dyDescent="0.25">
      <c r="A358" t="s">
        <v>273</v>
      </c>
      <c r="B358" t="s">
        <v>18</v>
      </c>
      <c r="C358">
        <v>3140</v>
      </c>
      <c r="D358">
        <v>5280</v>
      </c>
      <c r="E358" s="6">
        <v>0.59599999999999997</v>
      </c>
      <c r="F358">
        <v>5</v>
      </c>
      <c r="G358" s="14">
        <f>VLOOKUP(A358,'Child Poverty by UK const 2012'!A:D,4,FALSE)</f>
        <v>0.16</v>
      </c>
    </row>
    <row r="359" spans="1:7" x14ac:dyDescent="0.25">
      <c r="A359" t="s">
        <v>522</v>
      </c>
      <c r="B359" t="s">
        <v>18</v>
      </c>
      <c r="C359">
        <v>2070</v>
      </c>
      <c r="D359">
        <v>6840</v>
      </c>
      <c r="E359" s="6">
        <v>0.30299999999999999</v>
      </c>
      <c r="F359">
        <v>2</v>
      </c>
      <c r="G359" s="14">
        <f>VLOOKUP(A359,'Child Poverty by UK const 2012'!A:D,4,FALSE)</f>
        <v>0.25</v>
      </c>
    </row>
    <row r="360" spans="1:7" x14ac:dyDescent="0.25">
      <c r="A360" t="s">
        <v>501</v>
      </c>
      <c r="B360" t="s">
        <v>18</v>
      </c>
      <c r="C360">
        <v>3060</v>
      </c>
      <c r="D360">
        <v>8050</v>
      </c>
      <c r="E360" s="6">
        <v>0.379</v>
      </c>
      <c r="F360">
        <v>4</v>
      </c>
      <c r="G360" s="14">
        <f>VLOOKUP(A360,'Child Poverty by UK const 2012'!A:D,4,FALSE)</f>
        <v>0.24</v>
      </c>
    </row>
    <row r="361" spans="1:7" x14ac:dyDescent="0.25">
      <c r="A361" t="s">
        <v>212</v>
      </c>
      <c r="B361" t="s">
        <v>18</v>
      </c>
      <c r="C361">
        <v>3520</v>
      </c>
      <c r="D361">
        <v>5880</v>
      </c>
      <c r="E361" s="6">
        <v>0.59799999999999998</v>
      </c>
      <c r="F361">
        <v>5</v>
      </c>
      <c r="G361" s="14">
        <f>VLOOKUP(A361,'Child Poverty by UK const 2012'!A:D,4,FALSE)</f>
        <v>0.14000000000000001</v>
      </c>
    </row>
    <row r="362" spans="1:7" x14ac:dyDescent="0.25">
      <c r="A362" t="s">
        <v>557</v>
      </c>
      <c r="B362" t="s">
        <v>18</v>
      </c>
      <c r="C362">
        <v>1810</v>
      </c>
      <c r="D362">
        <v>5360</v>
      </c>
      <c r="E362" s="6">
        <v>0.33700000000000002</v>
      </c>
      <c r="F362">
        <v>3</v>
      </c>
      <c r="G362" s="14">
        <f>VLOOKUP(A362,'Child Poverty by UK const 2012'!A:D,4,FALSE)</f>
        <v>0.27</v>
      </c>
    </row>
    <row r="363" spans="1:7" x14ac:dyDescent="0.25">
      <c r="A363" t="s">
        <v>532</v>
      </c>
      <c r="B363" t="s">
        <v>18</v>
      </c>
      <c r="C363">
        <v>2140</v>
      </c>
      <c r="D363">
        <v>7450</v>
      </c>
      <c r="E363" s="6">
        <v>0.28699999999999998</v>
      </c>
      <c r="F363">
        <v>2</v>
      </c>
      <c r="G363" s="14">
        <f>VLOOKUP(A363,'Child Poverty by UK const 2012'!A:D,4,FALSE)</f>
        <v>0.25</v>
      </c>
    </row>
    <row r="364" spans="1:7" x14ac:dyDescent="0.25">
      <c r="A364" t="s">
        <v>662</v>
      </c>
      <c r="B364" t="s">
        <v>18</v>
      </c>
      <c r="C364">
        <v>2200</v>
      </c>
      <c r="D364">
        <v>6490</v>
      </c>
      <c r="E364" s="6">
        <v>0.33800000000000002</v>
      </c>
      <c r="F364">
        <v>3</v>
      </c>
      <c r="G364" s="14">
        <f>VLOOKUP(A364,'Child Poverty by UK const 2012'!A:D,4,FALSE)</f>
        <v>0.37</v>
      </c>
    </row>
    <row r="365" spans="1:7" x14ac:dyDescent="0.25">
      <c r="A365" t="s">
        <v>602</v>
      </c>
      <c r="B365" t="s">
        <v>18</v>
      </c>
      <c r="C365">
        <v>2030</v>
      </c>
      <c r="D365">
        <v>4870</v>
      </c>
      <c r="E365" s="6">
        <v>0.41599999999999998</v>
      </c>
      <c r="F365">
        <v>4</v>
      </c>
      <c r="G365" s="14">
        <f>VLOOKUP(A365,'Child Poverty by UK const 2012'!A:D,4,FALSE)</f>
        <v>0.28999999999999998</v>
      </c>
    </row>
    <row r="366" spans="1:7" x14ac:dyDescent="0.25">
      <c r="A366" t="s">
        <v>498</v>
      </c>
      <c r="B366" t="s">
        <v>18</v>
      </c>
      <c r="C366">
        <v>2370</v>
      </c>
      <c r="D366">
        <v>4330</v>
      </c>
      <c r="E366" s="6">
        <v>0.54700000000000004</v>
      </c>
      <c r="F366">
        <v>5</v>
      </c>
      <c r="G366" s="14">
        <f>VLOOKUP(A366,'Child Poverty by UK const 2012'!A:D,4,FALSE)</f>
        <v>0.24</v>
      </c>
    </row>
    <row r="367" spans="1:7" x14ac:dyDescent="0.25">
      <c r="A367" t="s">
        <v>362</v>
      </c>
      <c r="B367" t="s">
        <v>18</v>
      </c>
      <c r="C367">
        <v>4300</v>
      </c>
      <c r="D367">
        <v>6880</v>
      </c>
      <c r="E367" s="6">
        <v>0.625</v>
      </c>
      <c r="F367">
        <v>5</v>
      </c>
      <c r="G367" s="14">
        <f>VLOOKUP(A367,'Child Poverty by UK const 2012'!A:D,4,FALSE)</f>
        <v>0.18</v>
      </c>
    </row>
    <row r="368" spans="1:7" x14ac:dyDescent="0.25">
      <c r="A368" t="s">
        <v>372</v>
      </c>
      <c r="B368" t="s">
        <v>18</v>
      </c>
      <c r="C368">
        <v>3510</v>
      </c>
      <c r="D368">
        <v>5840</v>
      </c>
      <c r="E368" s="6">
        <v>0.60099999999999998</v>
      </c>
      <c r="F368">
        <v>5</v>
      </c>
      <c r="G368" s="14">
        <f>VLOOKUP(A368,'Child Poverty by UK const 2012'!A:D,4,FALSE)</f>
        <v>0.19</v>
      </c>
    </row>
    <row r="369" spans="1:7" x14ac:dyDescent="0.25">
      <c r="A369" t="s">
        <v>572</v>
      </c>
      <c r="B369" t="s">
        <v>18</v>
      </c>
      <c r="C369">
        <v>2490</v>
      </c>
      <c r="D369">
        <v>6940</v>
      </c>
      <c r="E369" s="6">
        <v>0.35899999999999999</v>
      </c>
      <c r="F369">
        <v>3</v>
      </c>
      <c r="G369" s="14">
        <f>VLOOKUP(A369,'Child Poverty by UK const 2012'!A:D,4,FALSE)</f>
        <v>0.27</v>
      </c>
    </row>
    <row r="370" spans="1:7" x14ac:dyDescent="0.25">
      <c r="A370" t="s">
        <v>452</v>
      </c>
      <c r="B370" t="s">
        <v>18</v>
      </c>
      <c r="C370">
        <v>3800</v>
      </c>
      <c r="D370">
        <v>7340</v>
      </c>
      <c r="E370" s="6">
        <v>0.51700000000000002</v>
      </c>
      <c r="F370">
        <v>5</v>
      </c>
      <c r="G370" s="14">
        <f>VLOOKUP(A370,'Child Poverty by UK const 2012'!A:D,4,FALSE)</f>
        <v>0.22</v>
      </c>
    </row>
    <row r="371" spans="1:7" x14ac:dyDescent="0.25">
      <c r="A371" t="s">
        <v>642</v>
      </c>
      <c r="B371" t="s">
        <v>18</v>
      </c>
      <c r="C371">
        <v>2570</v>
      </c>
      <c r="D371">
        <v>5870</v>
      </c>
      <c r="E371" s="6">
        <v>0.438</v>
      </c>
      <c r="F371">
        <v>5</v>
      </c>
      <c r="G371" s="14">
        <f>VLOOKUP(A371,'Child Poverty by UK const 2012'!A:D,4,FALSE)</f>
        <v>0.33</v>
      </c>
    </row>
    <row r="372" spans="1:7" x14ac:dyDescent="0.25">
      <c r="A372" t="s">
        <v>237</v>
      </c>
      <c r="B372" t="s">
        <v>18</v>
      </c>
      <c r="C372">
        <v>2250</v>
      </c>
      <c r="D372">
        <v>6980</v>
      </c>
      <c r="E372" s="6">
        <v>0.32200000000000001</v>
      </c>
      <c r="F372">
        <v>3</v>
      </c>
      <c r="G372" s="14">
        <f>VLOOKUP(A372,'Child Poverty by UK const 2012'!A:D,4,FALSE)</f>
        <v>0.14000000000000001</v>
      </c>
    </row>
    <row r="373" spans="1:7" x14ac:dyDescent="0.25">
      <c r="A373" t="s">
        <v>435</v>
      </c>
      <c r="B373" t="s">
        <v>18</v>
      </c>
      <c r="C373">
        <v>3010</v>
      </c>
      <c r="D373">
        <v>5970</v>
      </c>
      <c r="E373" s="6">
        <v>0.504</v>
      </c>
      <c r="F373">
        <v>5</v>
      </c>
      <c r="G373" s="14">
        <f>VLOOKUP(A373,'Child Poverty by UK const 2012'!A:D,4,FALSE)</f>
        <v>0.21</v>
      </c>
    </row>
    <row r="374" spans="1:7" x14ac:dyDescent="0.25">
      <c r="A374" t="s">
        <v>360</v>
      </c>
      <c r="B374" t="s">
        <v>18</v>
      </c>
      <c r="C374">
        <v>3350</v>
      </c>
      <c r="D374">
        <v>6550</v>
      </c>
      <c r="E374" s="6">
        <v>0.51200000000000001</v>
      </c>
      <c r="F374">
        <v>5</v>
      </c>
      <c r="G374" s="14">
        <f>VLOOKUP(A374,'Child Poverty by UK const 2012'!A:D,4,FALSE)</f>
        <v>0.18</v>
      </c>
    </row>
    <row r="375" spans="1:7" x14ac:dyDescent="0.25">
      <c r="A375" t="s">
        <v>573</v>
      </c>
      <c r="B375" t="s">
        <v>18</v>
      </c>
      <c r="C375">
        <v>4630</v>
      </c>
      <c r="D375">
        <v>8040</v>
      </c>
      <c r="E375" s="6">
        <v>0.57499999999999996</v>
      </c>
      <c r="F375">
        <v>5</v>
      </c>
      <c r="G375" s="14">
        <f>VLOOKUP(A375,'Child Poverty by UK const 2012'!A:D,4,FALSE)</f>
        <v>0.27</v>
      </c>
    </row>
    <row r="376" spans="1:7" x14ac:dyDescent="0.25">
      <c r="A376" t="s">
        <v>638</v>
      </c>
      <c r="B376" t="s">
        <v>18</v>
      </c>
      <c r="C376">
        <v>1850</v>
      </c>
      <c r="D376">
        <v>4910</v>
      </c>
      <c r="E376" s="6">
        <v>0.376</v>
      </c>
      <c r="F376">
        <v>4</v>
      </c>
      <c r="G376" s="14">
        <f>VLOOKUP(A376,'Child Poverty by UK const 2012'!A:D,4,FALSE)</f>
        <v>0.32</v>
      </c>
    </row>
    <row r="377" spans="1:7" x14ac:dyDescent="0.25">
      <c r="A377" t="s">
        <v>659</v>
      </c>
      <c r="B377" t="s">
        <v>18</v>
      </c>
      <c r="C377">
        <v>1660</v>
      </c>
      <c r="D377">
        <v>4470</v>
      </c>
      <c r="E377" s="6">
        <v>0.371</v>
      </c>
      <c r="F377">
        <v>4</v>
      </c>
      <c r="G377" s="14">
        <f>VLOOKUP(A377,'Child Poverty by UK const 2012'!A:D,4,FALSE)</f>
        <v>0.37</v>
      </c>
    </row>
    <row r="378" spans="1:7" x14ac:dyDescent="0.25">
      <c r="A378" t="s">
        <v>416</v>
      </c>
      <c r="B378" t="s">
        <v>18</v>
      </c>
      <c r="C378">
        <v>2290</v>
      </c>
      <c r="D378">
        <v>3900</v>
      </c>
      <c r="E378" s="6">
        <v>0.58599999999999997</v>
      </c>
      <c r="F378">
        <v>5</v>
      </c>
      <c r="G378" s="14">
        <f>VLOOKUP(A378,'Child Poverty by UK const 2012'!A:D,4,FALSE)</f>
        <v>0.2</v>
      </c>
    </row>
    <row r="379" spans="1:7" x14ac:dyDescent="0.25">
      <c r="A379" t="s">
        <v>174</v>
      </c>
      <c r="B379" t="s">
        <v>18</v>
      </c>
      <c r="C379">
        <v>3050</v>
      </c>
      <c r="D379">
        <v>6050</v>
      </c>
      <c r="E379" s="6">
        <v>0.504</v>
      </c>
      <c r="F379">
        <v>5</v>
      </c>
      <c r="G379" s="14">
        <f>VLOOKUP(A379,'Child Poverty by UK const 2012'!A:D,4,FALSE)</f>
        <v>0.12</v>
      </c>
    </row>
    <row r="380" spans="1:7" x14ac:dyDescent="0.25">
      <c r="A380" t="s">
        <v>465</v>
      </c>
      <c r="B380" t="s">
        <v>18</v>
      </c>
      <c r="C380">
        <v>2140</v>
      </c>
      <c r="D380">
        <v>6040</v>
      </c>
      <c r="E380" s="6">
        <v>0.35499999999999998</v>
      </c>
      <c r="F380">
        <v>3</v>
      </c>
      <c r="G380" s="14">
        <f>VLOOKUP(A380,'Child Poverty by UK const 2012'!A:D,4,FALSE)</f>
        <v>0.23</v>
      </c>
    </row>
    <row r="381" spans="1:7" x14ac:dyDescent="0.25">
      <c r="A381" t="s">
        <v>525</v>
      </c>
      <c r="B381" t="s">
        <v>18</v>
      </c>
      <c r="C381">
        <v>2170</v>
      </c>
      <c r="D381">
        <v>6040</v>
      </c>
      <c r="E381" s="6">
        <v>0.35899999999999999</v>
      </c>
      <c r="F381">
        <v>3</v>
      </c>
      <c r="G381" s="14">
        <f>VLOOKUP(A381,'Child Poverty by UK const 2012'!A:D,4,FALSE)</f>
        <v>0.25</v>
      </c>
    </row>
    <row r="382" spans="1:7" x14ac:dyDescent="0.25">
      <c r="A382" t="s">
        <v>554</v>
      </c>
      <c r="B382" t="s">
        <v>18</v>
      </c>
      <c r="C382">
        <v>2220</v>
      </c>
      <c r="D382">
        <v>5870</v>
      </c>
      <c r="E382" s="6">
        <v>0.377</v>
      </c>
      <c r="F382">
        <v>4</v>
      </c>
      <c r="G382" s="14">
        <f>VLOOKUP(A382,'Child Poverty by UK const 2012'!A:D,4,FALSE)</f>
        <v>0.26</v>
      </c>
    </row>
    <row r="383" spans="1:7" x14ac:dyDescent="0.25">
      <c r="A383" t="s">
        <v>504</v>
      </c>
      <c r="B383" t="s">
        <v>18</v>
      </c>
      <c r="C383">
        <v>2450</v>
      </c>
      <c r="D383">
        <v>5620</v>
      </c>
      <c r="E383" s="6">
        <v>0.436</v>
      </c>
      <c r="F383">
        <v>5</v>
      </c>
      <c r="G383" s="14">
        <f>VLOOKUP(A383,'Child Poverty by UK const 2012'!A:D,4,FALSE)</f>
        <v>0.24</v>
      </c>
    </row>
    <row r="384" spans="1:7" x14ac:dyDescent="0.25">
      <c r="A384" t="s">
        <v>428</v>
      </c>
      <c r="B384" t="s">
        <v>18</v>
      </c>
      <c r="C384">
        <v>2290</v>
      </c>
      <c r="D384">
        <v>6450</v>
      </c>
      <c r="E384" s="6">
        <v>0.35599999999999998</v>
      </c>
      <c r="F384">
        <v>3</v>
      </c>
      <c r="G384" s="14">
        <f>VLOOKUP(A384,'Child Poverty by UK const 2012'!A:D,4,FALSE)</f>
        <v>0.21</v>
      </c>
    </row>
    <row r="385" spans="1:7" x14ac:dyDescent="0.25">
      <c r="A385" t="s">
        <v>70</v>
      </c>
      <c r="B385" t="s">
        <v>18</v>
      </c>
      <c r="C385">
        <v>2110</v>
      </c>
      <c r="D385">
        <v>5790</v>
      </c>
      <c r="E385" s="6">
        <v>0.36399999999999999</v>
      </c>
      <c r="F385">
        <v>3</v>
      </c>
      <c r="G385" s="14">
        <f>VLOOKUP(A385,'Child Poverty by UK const 2012'!A:D,4,FALSE)</f>
        <v>0.09</v>
      </c>
    </row>
    <row r="386" spans="1:7" x14ac:dyDescent="0.25">
      <c r="A386" t="s">
        <v>141</v>
      </c>
      <c r="B386" t="s">
        <v>18</v>
      </c>
      <c r="C386">
        <v>2260</v>
      </c>
      <c r="D386">
        <v>5670</v>
      </c>
      <c r="E386" s="6">
        <v>0.39900000000000002</v>
      </c>
      <c r="F386">
        <v>4</v>
      </c>
      <c r="G386" s="14">
        <f>VLOOKUP(A386,'Child Poverty by UK const 2012'!A:D,4,FALSE)</f>
        <v>0.11</v>
      </c>
    </row>
    <row r="387" spans="1:7" x14ac:dyDescent="0.25">
      <c r="A387" t="s">
        <v>669</v>
      </c>
      <c r="B387" t="s">
        <v>18</v>
      </c>
      <c r="C387">
        <v>2080</v>
      </c>
      <c r="D387">
        <v>6420</v>
      </c>
      <c r="E387" s="6">
        <v>0.32300000000000001</v>
      </c>
      <c r="F387">
        <v>3</v>
      </c>
      <c r="G387" s="14">
        <f>VLOOKUP(A387,'Child Poverty by UK const 2012'!A:D,4,FALSE)</f>
        <v>0.41</v>
      </c>
    </row>
    <row r="388" spans="1:7" x14ac:dyDescent="0.25">
      <c r="A388" t="s">
        <v>288</v>
      </c>
      <c r="B388" t="s">
        <v>18</v>
      </c>
      <c r="C388">
        <v>1730</v>
      </c>
      <c r="D388">
        <v>3540</v>
      </c>
      <c r="E388" s="6">
        <v>0.48799999999999999</v>
      </c>
      <c r="F388">
        <v>5</v>
      </c>
      <c r="G388" s="14">
        <f>VLOOKUP(A388,'Child Poverty by UK const 2012'!A:D,4,FALSE)</f>
        <v>0.16</v>
      </c>
    </row>
    <row r="389" spans="1:7" x14ac:dyDescent="0.25">
      <c r="A389" t="s">
        <v>40</v>
      </c>
      <c r="B389" t="s">
        <v>18</v>
      </c>
      <c r="C389">
        <v>3630</v>
      </c>
      <c r="D389">
        <v>5440</v>
      </c>
      <c r="E389" s="6">
        <v>0.66700000000000004</v>
      </c>
      <c r="F389">
        <v>5</v>
      </c>
      <c r="G389" s="14">
        <f>VLOOKUP(A389,'Child Poverty by UK const 2012'!A:D,4,FALSE)</f>
        <v>7.0000000000000007E-2</v>
      </c>
    </row>
    <row r="390" spans="1:7" x14ac:dyDescent="0.25">
      <c r="A390" t="s">
        <v>220</v>
      </c>
      <c r="B390" t="s">
        <v>18</v>
      </c>
      <c r="C390">
        <v>1810</v>
      </c>
      <c r="D390">
        <v>6060</v>
      </c>
      <c r="E390" s="6">
        <v>0.3</v>
      </c>
      <c r="F390">
        <v>2</v>
      </c>
      <c r="G390" s="14">
        <f>VLOOKUP(A390,'Child Poverty by UK const 2012'!A:D,4,FALSE)</f>
        <v>0.14000000000000001</v>
      </c>
    </row>
    <row r="391" spans="1:7" x14ac:dyDescent="0.25">
      <c r="A391" t="s">
        <v>60</v>
      </c>
      <c r="B391" t="s">
        <v>18</v>
      </c>
      <c r="C391">
        <v>3260</v>
      </c>
      <c r="D391">
        <v>5590</v>
      </c>
      <c r="E391" s="6">
        <v>0.58399999999999996</v>
      </c>
      <c r="F391">
        <v>5</v>
      </c>
      <c r="G391" s="14">
        <f>VLOOKUP(A391,'Child Poverty by UK const 2012'!A:D,4,FALSE)</f>
        <v>0.08</v>
      </c>
    </row>
    <row r="392" spans="1:7" x14ac:dyDescent="0.25">
      <c r="A392" t="s">
        <v>475</v>
      </c>
      <c r="B392" t="s">
        <v>18</v>
      </c>
      <c r="C392">
        <v>2180</v>
      </c>
      <c r="D392">
        <v>5270</v>
      </c>
      <c r="E392" s="6">
        <v>0.41299999999999998</v>
      </c>
      <c r="F392">
        <v>4</v>
      </c>
      <c r="G392" s="14">
        <f>VLOOKUP(A392,'Child Poverty by UK const 2012'!A:D,4,FALSE)</f>
        <v>0.23</v>
      </c>
    </row>
    <row r="393" spans="1:7" x14ac:dyDescent="0.25">
      <c r="A393" t="s">
        <v>71</v>
      </c>
      <c r="B393" t="s">
        <v>18</v>
      </c>
      <c r="C393">
        <v>2410</v>
      </c>
      <c r="D393">
        <v>5070</v>
      </c>
      <c r="E393" s="6">
        <v>0.47499999999999998</v>
      </c>
      <c r="F393">
        <v>5</v>
      </c>
      <c r="G393" s="14">
        <f>VLOOKUP(A393,'Child Poverty by UK const 2012'!A:D,4,FALSE)</f>
        <v>0.09</v>
      </c>
    </row>
    <row r="394" spans="1:7" x14ac:dyDescent="0.25">
      <c r="A394" t="s">
        <v>281</v>
      </c>
      <c r="B394" t="s">
        <v>18</v>
      </c>
      <c r="C394">
        <v>2090</v>
      </c>
      <c r="D394">
        <v>4260</v>
      </c>
      <c r="E394" s="6">
        <v>0.49199999999999999</v>
      </c>
      <c r="F394">
        <v>5</v>
      </c>
      <c r="G394" s="14">
        <f>VLOOKUP(A394,'Child Poverty by UK const 2012'!A:D,4,FALSE)</f>
        <v>0.16</v>
      </c>
    </row>
    <row r="395" spans="1:7" x14ac:dyDescent="0.25">
      <c r="A395" t="s">
        <v>653</v>
      </c>
      <c r="B395" t="s">
        <v>18</v>
      </c>
      <c r="C395">
        <v>2700</v>
      </c>
      <c r="D395">
        <v>7900</v>
      </c>
      <c r="E395" s="6">
        <v>0.34200000000000003</v>
      </c>
      <c r="F395">
        <v>3</v>
      </c>
      <c r="G395" s="14">
        <f>VLOOKUP(A395,'Child Poverty by UK const 2012'!A:D,4,FALSE)</f>
        <v>0.36</v>
      </c>
    </row>
    <row r="396" spans="1:7" x14ac:dyDescent="0.25">
      <c r="A396" t="s">
        <v>44</v>
      </c>
      <c r="B396" t="s">
        <v>18</v>
      </c>
      <c r="C396">
        <v>3290</v>
      </c>
      <c r="D396">
        <v>5630</v>
      </c>
      <c r="E396" s="6">
        <v>0.58499999999999996</v>
      </c>
      <c r="F396">
        <v>5</v>
      </c>
      <c r="G396" s="14">
        <f>VLOOKUP(A396,'Child Poverty by UK const 2012'!A:D,4,FALSE)</f>
        <v>7.0000000000000007E-2</v>
      </c>
    </row>
    <row r="397" spans="1:7" x14ac:dyDescent="0.25">
      <c r="A397" t="s">
        <v>277</v>
      </c>
      <c r="B397" t="s">
        <v>18</v>
      </c>
      <c r="C397">
        <v>2210</v>
      </c>
      <c r="D397">
        <v>5850</v>
      </c>
      <c r="E397" s="6">
        <v>0.378</v>
      </c>
      <c r="F397">
        <v>4</v>
      </c>
      <c r="G397" s="14">
        <f>VLOOKUP(A397,'Child Poverty by UK const 2012'!A:D,4,FALSE)</f>
        <v>0.16</v>
      </c>
    </row>
    <row r="398" spans="1:7" x14ac:dyDescent="0.25">
      <c r="A398" t="s">
        <v>601</v>
      </c>
      <c r="B398" t="s">
        <v>18</v>
      </c>
      <c r="C398">
        <v>1880</v>
      </c>
      <c r="D398">
        <v>5490</v>
      </c>
      <c r="E398" s="6">
        <v>0.34300000000000003</v>
      </c>
      <c r="F398">
        <v>3</v>
      </c>
      <c r="G398" s="14">
        <f>VLOOKUP(A398,'Child Poverty by UK const 2012'!A:D,4,FALSE)</f>
        <v>0.28999999999999998</v>
      </c>
    </row>
    <row r="399" spans="1:7" x14ac:dyDescent="0.25">
      <c r="A399" t="s">
        <v>599</v>
      </c>
      <c r="B399" t="s">
        <v>18</v>
      </c>
      <c r="C399">
        <v>2250</v>
      </c>
      <c r="D399">
        <v>5860</v>
      </c>
      <c r="E399" s="6">
        <v>0.38400000000000001</v>
      </c>
      <c r="F399">
        <v>4</v>
      </c>
      <c r="G399" s="14">
        <f>VLOOKUP(A399,'Child Poverty by UK const 2012'!A:D,4,FALSE)</f>
        <v>0.28999999999999998</v>
      </c>
    </row>
    <row r="400" spans="1:7" x14ac:dyDescent="0.25">
      <c r="A400" t="s">
        <v>644</v>
      </c>
      <c r="B400" t="s">
        <v>18</v>
      </c>
      <c r="C400">
        <v>3550</v>
      </c>
      <c r="D400">
        <v>9390</v>
      </c>
      <c r="E400" s="6">
        <v>0.379</v>
      </c>
      <c r="F400">
        <v>4</v>
      </c>
      <c r="G400" s="14">
        <f>VLOOKUP(A400,'Child Poverty by UK const 2012'!A:D,4,FALSE)</f>
        <v>0.33</v>
      </c>
    </row>
    <row r="401" spans="1:7" x14ac:dyDescent="0.25">
      <c r="A401" t="s">
        <v>652</v>
      </c>
      <c r="B401" t="s">
        <v>18</v>
      </c>
      <c r="C401">
        <v>2130</v>
      </c>
      <c r="D401">
        <v>4400</v>
      </c>
      <c r="E401" s="6">
        <v>0.48499999999999999</v>
      </c>
      <c r="F401">
        <v>5</v>
      </c>
      <c r="G401" s="14">
        <f>VLOOKUP(A401,'Child Poverty by UK const 2012'!A:D,4,FALSE)</f>
        <v>0.36</v>
      </c>
    </row>
    <row r="402" spans="1:7" x14ac:dyDescent="0.25">
      <c r="A402" t="s">
        <v>33</v>
      </c>
      <c r="B402" t="s">
        <v>18</v>
      </c>
      <c r="C402">
        <v>2600</v>
      </c>
      <c r="D402">
        <v>4000</v>
      </c>
      <c r="E402" s="6">
        <v>0.64900000000000002</v>
      </c>
      <c r="F402">
        <v>5</v>
      </c>
      <c r="G402" s="14">
        <f>VLOOKUP(A402,'Child Poverty by UK const 2012'!A:D,4,FALSE)</f>
        <v>0.06</v>
      </c>
    </row>
    <row r="403" spans="1:7" x14ac:dyDescent="0.25">
      <c r="A403" t="s">
        <v>265</v>
      </c>
      <c r="B403" t="s">
        <v>19</v>
      </c>
      <c r="C403">
        <v>1790</v>
      </c>
      <c r="D403">
        <v>6230</v>
      </c>
      <c r="E403" s="6">
        <v>0.28699999999999998</v>
      </c>
      <c r="F403">
        <v>2</v>
      </c>
      <c r="G403" s="14">
        <f>VLOOKUP(A403,'Child Poverty by UK const 2012'!A:D,4,FALSE)</f>
        <v>0.15</v>
      </c>
    </row>
    <row r="404" spans="1:7" x14ac:dyDescent="0.25">
      <c r="A404" t="s">
        <v>156</v>
      </c>
      <c r="B404" t="s">
        <v>19</v>
      </c>
      <c r="C404">
        <v>2360</v>
      </c>
      <c r="D404">
        <v>5690</v>
      </c>
      <c r="E404" s="6">
        <v>0.41499999999999998</v>
      </c>
      <c r="F404">
        <v>4</v>
      </c>
      <c r="G404" s="14">
        <f>VLOOKUP(A404,'Child Poverty by UK const 2012'!A:D,4,FALSE)</f>
        <v>0.12</v>
      </c>
    </row>
    <row r="405" spans="1:7" x14ac:dyDescent="0.25">
      <c r="A405" t="s">
        <v>370</v>
      </c>
      <c r="B405" t="s">
        <v>19</v>
      </c>
      <c r="C405">
        <v>2100</v>
      </c>
      <c r="D405">
        <v>7000</v>
      </c>
      <c r="E405" s="6">
        <v>0.3</v>
      </c>
      <c r="F405">
        <v>2</v>
      </c>
      <c r="G405" s="14">
        <f>VLOOKUP(A405,'Child Poverty by UK const 2012'!A:D,4,FALSE)</f>
        <v>0.19</v>
      </c>
    </row>
    <row r="406" spans="1:7" x14ac:dyDescent="0.25">
      <c r="A406" t="s">
        <v>232</v>
      </c>
      <c r="B406" t="s">
        <v>19</v>
      </c>
      <c r="C406">
        <v>2430</v>
      </c>
      <c r="D406">
        <v>6630</v>
      </c>
      <c r="E406" s="6">
        <v>0.36699999999999999</v>
      </c>
      <c r="F406">
        <v>4</v>
      </c>
      <c r="G406" s="14">
        <f>VLOOKUP(A406,'Child Poverty by UK const 2012'!A:D,4,FALSE)</f>
        <v>0.14000000000000001</v>
      </c>
    </row>
    <row r="407" spans="1:7" x14ac:dyDescent="0.25">
      <c r="A407" t="s">
        <v>252</v>
      </c>
      <c r="B407" t="s">
        <v>19</v>
      </c>
      <c r="C407">
        <v>2170</v>
      </c>
      <c r="D407">
        <v>6990</v>
      </c>
      <c r="E407" s="6">
        <v>0.311</v>
      </c>
      <c r="F407">
        <v>2</v>
      </c>
      <c r="G407" s="14">
        <f>VLOOKUP(A407,'Child Poverty by UK const 2012'!A:D,4,FALSE)</f>
        <v>0.15</v>
      </c>
    </row>
    <row r="408" spans="1:7" x14ac:dyDescent="0.25">
      <c r="A408" t="s">
        <v>316</v>
      </c>
      <c r="B408" t="s">
        <v>19</v>
      </c>
      <c r="C408">
        <v>1980</v>
      </c>
      <c r="D408">
        <v>6390</v>
      </c>
      <c r="E408" s="6">
        <v>0.31</v>
      </c>
      <c r="F408">
        <v>2</v>
      </c>
      <c r="G408" s="14">
        <f>VLOOKUP(A408,'Child Poverty by UK const 2012'!A:D,4,FALSE)</f>
        <v>0.17</v>
      </c>
    </row>
    <row r="409" spans="1:7" x14ac:dyDescent="0.25">
      <c r="A409" t="s">
        <v>138</v>
      </c>
      <c r="B409" t="s">
        <v>19</v>
      </c>
      <c r="C409">
        <v>3250</v>
      </c>
      <c r="D409">
        <v>6020</v>
      </c>
      <c r="E409" s="6">
        <v>0.54100000000000004</v>
      </c>
      <c r="F409">
        <v>5</v>
      </c>
      <c r="G409" s="14">
        <f>VLOOKUP(A409,'Child Poverty by UK const 2012'!A:D,4,FALSE)</f>
        <v>0.11</v>
      </c>
    </row>
    <row r="410" spans="1:7" x14ac:dyDescent="0.25">
      <c r="A410" t="s">
        <v>356</v>
      </c>
      <c r="B410" t="s">
        <v>19</v>
      </c>
      <c r="C410">
        <v>2030</v>
      </c>
      <c r="D410">
        <v>5840</v>
      </c>
      <c r="E410" s="6">
        <v>0.34699999999999998</v>
      </c>
      <c r="F410">
        <v>3</v>
      </c>
      <c r="G410" s="14">
        <f>VLOOKUP(A410,'Child Poverty by UK const 2012'!A:D,4,FALSE)</f>
        <v>0.18</v>
      </c>
    </row>
    <row r="411" spans="1:7" x14ac:dyDescent="0.25">
      <c r="A411" t="s">
        <v>425</v>
      </c>
      <c r="B411" t="s">
        <v>19</v>
      </c>
      <c r="C411">
        <v>1300</v>
      </c>
      <c r="D411">
        <v>5710</v>
      </c>
      <c r="E411" s="6">
        <v>0.22800000000000001</v>
      </c>
      <c r="F411">
        <v>1</v>
      </c>
      <c r="G411" s="14">
        <f>VLOOKUP(A411,'Child Poverty by UK const 2012'!A:D,4,FALSE)</f>
        <v>0.21</v>
      </c>
    </row>
    <row r="412" spans="1:7" x14ac:dyDescent="0.25">
      <c r="A412" t="s">
        <v>236</v>
      </c>
      <c r="B412" t="s">
        <v>19</v>
      </c>
      <c r="C412">
        <v>2390</v>
      </c>
      <c r="D412">
        <v>6870</v>
      </c>
      <c r="E412" s="6">
        <v>0.34799999999999998</v>
      </c>
      <c r="F412">
        <v>3</v>
      </c>
      <c r="G412" s="14">
        <f>VLOOKUP(A412,'Child Poverty by UK const 2012'!A:D,4,FALSE)</f>
        <v>0.14000000000000001</v>
      </c>
    </row>
    <row r="413" spans="1:7" x14ac:dyDescent="0.25">
      <c r="A413" t="s">
        <v>610</v>
      </c>
      <c r="B413" t="s">
        <v>19</v>
      </c>
      <c r="C413">
        <v>1080</v>
      </c>
      <c r="D413">
        <v>5160</v>
      </c>
      <c r="E413" s="6">
        <v>0.21</v>
      </c>
      <c r="F413">
        <v>1</v>
      </c>
      <c r="G413" s="14">
        <f>VLOOKUP(A413,'Child Poverty by UK const 2012'!A:D,4,FALSE)</f>
        <v>0.3</v>
      </c>
    </row>
    <row r="414" spans="1:7" x14ac:dyDescent="0.25">
      <c r="A414" t="s">
        <v>384</v>
      </c>
      <c r="B414" t="s">
        <v>19</v>
      </c>
      <c r="C414">
        <v>1590</v>
      </c>
      <c r="D414">
        <v>4310</v>
      </c>
      <c r="E414" s="6">
        <v>0.36799999999999999</v>
      </c>
      <c r="F414">
        <v>4</v>
      </c>
      <c r="G414" s="14">
        <f>VLOOKUP(A414,'Child Poverty by UK const 2012'!A:D,4,FALSE)</f>
        <v>0.19</v>
      </c>
    </row>
    <row r="415" spans="1:7" x14ac:dyDescent="0.25">
      <c r="A415" t="s">
        <v>78</v>
      </c>
      <c r="B415" t="s">
        <v>19</v>
      </c>
      <c r="C415">
        <v>3000</v>
      </c>
      <c r="D415">
        <v>6310</v>
      </c>
      <c r="E415" s="6">
        <v>0.47599999999999998</v>
      </c>
      <c r="F415">
        <v>5</v>
      </c>
      <c r="G415" s="14">
        <f>VLOOKUP(A415,'Child Poverty by UK const 2012'!A:D,4,FALSE)</f>
        <v>0.09</v>
      </c>
    </row>
    <row r="416" spans="1:7" x14ac:dyDescent="0.25">
      <c r="A416" t="s">
        <v>411</v>
      </c>
      <c r="B416" t="s">
        <v>19</v>
      </c>
      <c r="C416">
        <v>2270</v>
      </c>
      <c r="D416">
        <v>5730</v>
      </c>
      <c r="E416" s="6">
        <v>0.39700000000000002</v>
      </c>
      <c r="F416">
        <v>4</v>
      </c>
      <c r="G416" s="14">
        <f>VLOOKUP(A416,'Child Poverty by UK const 2012'!A:D,4,FALSE)</f>
        <v>0.2</v>
      </c>
    </row>
    <row r="417" spans="1:7" x14ac:dyDescent="0.25">
      <c r="A417" t="s">
        <v>507</v>
      </c>
      <c r="B417" t="s">
        <v>19</v>
      </c>
      <c r="C417">
        <v>1740</v>
      </c>
      <c r="D417">
        <v>7120</v>
      </c>
      <c r="E417" s="6">
        <v>0.245</v>
      </c>
      <c r="F417">
        <v>1</v>
      </c>
      <c r="G417" s="14">
        <f>VLOOKUP(A417,'Child Poverty by UK const 2012'!A:D,4,FALSE)</f>
        <v>0.24</v>
      </c>
    </row>
    <row r="418" spans="1:7" x14ac:dyDescent="0.25">
      <c r="A418" t="s">
        <v>95</v>
      </c>
      <c r="B418" t="s">
        <v>19</v>
      </c>
      <c r="C418">
        <v>3480</v>
      </c>
      <c r="D418">
        <v>6050</v>
      </c>
      <c r="E418" s="6">
        <v>0.57499999999999996</v>
      </c>
      <c r="F418">
        <v>5</v>
      </c>
      <c r="G418" s="14">
        <f>VLOOKUP(A418,'Child Poverty by UK const 2012'!A:D,4,FALSE)</f>
        <v>0.1</v>
      </c>
    </row>
    <row r="419" spans="1:7" x14ac:dyDescent="0.25">
      <c r="A419" t="s">
        <v>233</v>
      </c>
      <c r="B419" t="s">
        <v>19</v>
      </c>
      <c r="C419">
        <v>2290</v>
      </c>
      <c r="D419">
        <v>5890</v>
      </c>
      <c r="E419" s="6">
        <v>0.38900000000000001</v>
      </c>
      <c r="F419">
        <v>4</v>
      </c>
      <c r="G419" s="14">
        <f>VLOOKUP(A419,'Child Poverty by UK const 2012'!A:D,4,FALSE)</f>
        <v>0.14000000000000001</v>
      </c>
    </row>
    <row r="420" spans="1:7" x14ac:dyDescent="0.25">
      <c r="A420" t="s">
        <v>429</v>
      </c>
      <c r="B420" t="s">
        <v>19</v>
      </c>
      <c r="C420">
        <v>1820</v>
      </c>
      <c r="D420">
        <v>6460</v>
      </c>
      <c r="E420" s="6">
        <v>0.28100000000000003</v>
      </c>
      <c r="F420">
        <v>2</v>
      </c>
      <c r="G420" s="14">
        <f>VLOOKUP(A420,'Child Poverty by UK const 2012'!A:D,4,FALSE)</f>
        <v>0.21</v>
      </c>
    </row>
    <row r="421" spans="1:7" x14ac:dyDescent="0.25">
      <c r="A421" t="s">
        <v>378</v>
      </c>
      <c r="B421" t="s">
        <v>19</v>
      </c>
      <c r="C421">
        <v>1930</v>
      </c>
      <c r="D421">
        <v>6240</v>
      </c>
      <c r="E421" s="6">
        <v>0.309</v>
      </c>
      <c r="F421">
        <v>2</v>
      </c>
      <c r="G421" s="14">
        <f>VLOOKUP(A421,'Child Poverty by UK const 2012'!A:D,4,FALSE)</f>
        <v>0.19</v>
      </c>
    </row>
    <row r="422" spans="1:7" x14ac:dyDescent="0.25">
      <c r="A422" t="s">
        <v>487</v>
      </c>
      <c r="B422" t="s">
        <v>19</v>
      </c>
      <c r="C422">
        <v>1790</v>
      </c>
      <c r="D422">
        <v>6210</v>
      </c>
      <c r="E422" s="6">
        <v>0.28799999999999998</v>
      </c>
      <c r="F422">
        <v>2</v>
      </c>
      <c r="G422" s="14">
        <f>VLOOKUP(A422,'Child Poverty by UK const 2012'!A:D,4,FALSE)</f>
        <v>0.23</v>
      </c>
    </row>
    <row r="423" spans="1:7" x14ac:dyDescent="0.25">
      <c r="A423" t="s">
        <v>155</v>
      </c>
      <c r="B423" t="s">
        <v>19</v>
      </c>
      <c r="C423">
        <v>2700</v>
      </c>
      <c r="D423">
        <v>6280</v>
      </c>
      <c r="E423" s="6">
        <v>0.42899999999999999</v>
      </c>
      <c r="F423">
        <v>5</v>
      </c>
      <c r="G423" s="14">
        <f>VLOOKUP(A423,'Child Poverty by UK const 2012'!A:D,4,FALSE)</f>
        <v>0.12</v>
      </c>
    </row>
    <row r="424" spans="1:7" x14ac:dyDescent="0.25">
      <c r="A424" t="s">
        <v>183</v>
      </c>
      <c r="B424" t="s">
        <v>19</v>
      </c>
      <c r="C424">
        <v>2760</v>
      </c>
      <c r="D424">
        <v>6470</v>
      </c>
      <c r="E424" s="6">
        <v>0.42699999999999999</v>
      </c>
      <c r="F424">
        <v>5</v>
      </c>
      <c r="G424" s="14">
        <f>VLOOKUP(A424,'Child Poverty by UK const 2012'!A:D,4,FALSE)</f>
        <v>0.13</v>
      </c>
    </row>
    <row r="425" spans="1:7" x14ac:dyDescent="0.25">
      <c r="A425" t="s">
        <v>325</v>
      </c>
      <c r="B425" t="s">
        <v>19</v>
      </c>
      <c r="C425">
        <v>1500</v>
      </c>
      <c r="D425">
        <v>5890</v>
      </c>
      <c r="E425" s="6">
        <v>0.255</v>
      </c>
      <c r="F425">
        <v>1</v>
      </c>
      <c r="G425" s="14">
        <f>VLOOKUP(A425,'Child Poverty by UK const 2012'!A:D,4,FALSE)</f>
        <v>0.17</v>
      </c>
    </row>
    <row r="426" spans="1:7" x14ac:dyDescent="0.25">
      <c r="A426" t="s">
        <v>462</v>
      </c>
      <c r="B426" t="s">
        <v>19</v>
      </c>
      <c r="C426">
        <v>1650</v>
      </c>
      <c r="D426">
        <v>5760</v>
      </c>
      <c r="E426" s="6">
        <v>0.28699999999999998</v>
      </c>
      <c r="F426">
        <v>2</v>
      </c>
      <c r="G426" s="14">
        <f>VLOOKUP(A426,'Child Poverty by UK const 2012'!A:D,4,FALSE)</f>
        <v>0.22</v>
      </c>
    </row>
    <row r="427" spans="1:7" x14ac:dyDescent="0.25">
      <c r="A427" t="s">
        <v>246</v>
      </c>
      <c r="B427" t="s">
        <v>19</v>
      </c>
      <c r="C427">
        <v>2020</v>
      </c>
      <c r="D427">
        <v>6800</v>
      </c>
      <c r="E427" s="6">
        <v>0.29699999999999999</v>
      </c>
      <c r="F427">
        <v>2</v>
      </c>
      <c r="G427" s="14">
        <f>VLOOKUP(A427,'Child Poverty by UK const 2012'!A:D,4,FALSE)</f>
        <v>0.15</v>
      </c>
    </row>
    <row r="428" spans="1:7" x14ac:dyDescent="0.25">
      <c r="A428" t="s">
        <v>121</v>
      </c>
      <c r="B428" t="s">
        <v>19</v>
      </c>
      <c r="C428">
        <v>3160</v>
      </c>
      <c r="D428">
        <v>6020</v>
      </c>
      <c r="E428" s="6">
        <v>0.52500000000000002</v>
      </c>
      <c r="F428">
        <v>5</v>
      </c>
      <c r="G428" s="14">
        <f>VLOOKUP(A428,'Child Poverty by UK const 2012'!A:D,4,FALSE)</f>
        <v>0.11</v>
      </c>
    </row>
    <row r="429" spans="1:7" x14ac:dyDescent="0.25">
      <c r="A429" t="s">
        <v>146</v>
      </c>
      <c r="B429" t="s">
        <v>19</v>
      </c>
      <c r="C429">
        <v>3550</v>
      </c>
      <c r="D429">
        <v>6320</v>
      </c>
      <c r="E429" s="6">
        <v>0.56200000000000006</v>
      </c>
      <c r="F429">
        <v>5</v>
      </c>
      <c r="G429" s="14">
        <f>VLOOKUP(A429,'Child Poverty by UK const 2012'!A:D,4,FALSE)</f>
        <v>0.12</v>
      </c>
    </row>
    <row r="430" spans="1:7" x14ac:dyDescent="0.25">
      <c r="A430" t="s">
        <v>147</v>
      </c>
      <c r="B430" t="s">
        <v>19</v>
      </c>
      <c r="C430">
        <v>2190</v>
      </c>
      <c r="D430">
        <v>6250</v>
      </c>
      <c r="E430" s="6">
        <v>0.35099999999999998</v>
      </c>
      <c r="F430">
        <v>3</v>
      </c>
      <c r="G430" s="14">
        <f>VLOOKUP(A430,'Child Poverty by UK const 2012'!A:D,4,FALSE)</f>
        <v>0.12</v>
      </c>
    </row>
    <row r="431" spans="1:7" x14ac:dyDescent="0.25">
      <c r="A431" t="s">
        <v>379</v>
      </c>
      <c r="B431" t="s">
        <v>19</v>
      </c>
      <c r="C431">
        <v>1980</v>
      </c>
      <c r="D431">
        <v>6040</v>
      </c>
      <c r="E431" s="6">
        <v>0.32800000000000001</v>
      </c>
      <c r="F431">
        <v>3</v>
      </c>
      <c r="G431" s="14">
        <f>VLOOKUP(A431,'Child Poverty by UK const 2012'!A:D,4,FALSE)</f>
        <v>0.19</v>
      </c>
    </row>
    <row r="432" spans="1:7" x14ac:dyDescent="0.25">
      <c r="A432" t="s">
        <v>471</v>
      </c>
      <c r="B432" t="s">
        <v>19</v>
      </c>
      <c r="C432">
        <v>1910</v>
      </c>
      <c r="D432">
        <v>6840</v>
      </c>
      <c r="E432" s="6">
        <v>0.27900000000000003</v>
      </c>
      <c r="F432">
        <v>2</v>
      </c>
      <c r="G432" s="14">
        <f>VLOOKUP(A432,'Child Poverty by UK const 2012'!A:D,4,FALSE)</f>
        <v>0.23</v>
      </c>
    </row>
    <row r="433" spans="1:7" x14ac:dyDescent="0.25">
      <c r="A433" t="s">
        <v>480</v>
      </c>
      <c r="B433" t="s">
        <v>19</v>
      </c>
      <c r="C433">
        <v>2060</v>
      </c>
      <c r="D433">
        <v>7240</v>
      </c>
      <c r="E433" s="6">
        <v>0.28499999999999998</v>
      </c>
      <c r="F433">
        <v>2</v>
      </c>
      <c r="G433" s="14">
        <f>VLOOKUP(A433,'Child Poverty by UK const 2012'!A:D,4,FALSE)</f>
        <v>0.23</v>
      </c>
    </row>
    <row r="434" spans="1:7" x14ac:dyDescent="0.25">
      <c r="A434" t="s">
        <v>386</v>
      </c>
      <c r="B434" t="s">
        <v>19</v>
      </c>
      <c r="C434">
        <v>1520</v>
      </c>
      <c r="D434">
        <v>6060</v>
      </c>
      <c r="E434" s="6">
        <v>0.251</v>
      </c>
      <c r="F434">
        <v>1</v>
      </c>
      <c r="G434" s="14">
        <f>VLOOKUP(A434,'Child Poverty by UK const 2012'!A:D,4,FALSE)</f>
        <v>0.19</v>
      </c>
    </row>
    <row r="435" spans="1:7" x14ac:dyDescent="0.25">
      <c r="A435" t="s">
        <v>455</v>
      </c>
      <c r="B435" t="s">
        <v>19</v>
      </c>
      <c r="C435">
        <v>2000</v>
      </c>
      <c r="D435">
        <v>6700</v>
      </c>
      <c r="E435" s="6">
        <v>0.29799999999999999</v>
      </c>
      <c r="F435">
        <v>2</v>
      </c>
      <c r="G435" s="14">
        <f>VLOOKUP(A435,'Child Poverty by UK const 2012'!A:D,4,FALSE)</f>
        <v>0.22</v>
      </c>
    </row>
    <row r="436" spans="1:7" x14ac:dyDescent="0.25">
      <c r="A436" t="s">
        <v>184</v>
      </c>
      <c r="B436" t="s">
        <v>19</v>
      </c>
      <c r="C436">
        <v>2840</v>
      </c>
      <c r="D436">
        <v>5650</v>
      </c>
      <c r="E436" s="6">
        <v>0.502</v>
      </c>
      <c r="F436">
        <v>5</v>
      </c>
      <c r="G436" s="14">
        <f>VLOOKUP(A436,'Child Poverty by UK const 2012'!A:D,4,FALSE)</f>
        <v>0.13</v>
      </c>
    </row>
    <row r="437" spans="1:7" x14ac:dyDescent="0.25">
      <c r="A437" t="s">
        <v>605</v>
      </c>
      <c r="B437" t="s">
        <v>19</v>
      </c>
      <c r="C437">
        <v>1520</v>
      </c>
      <c r="D437">
        <v>6890</v>
      </c>
      <c r="E437" s="6">
        <v>0.22</v>
      </c>
      <c r="F437">
        <v>1</v>
      </c>
      <c r="G437" s="14">
        <f>VLOOKUP(A437,'Child Poverty by UK const 2012'!A:D,4,FALSE)</f>
        <v>0.3</v>
      </c>
    </row>
    <row r="438" spans="1:7" x14ac:dyDescent="0.25">
      <c r="A438" t="s">
        <v>536</v>
      </c>
      <c r="B438" t="s">
        <v>19</v>
      </c>
      <c r="C438">
        <v>1420</v>
      </c>
      <c r="D438">
        <v>6500</v>
      </c>
      <c r="E438" s="6">
        <v>0.218</v>
      </c>
      <c r="F438">
        <v>1</v>
      </c>
      <c r="G438" s="14">
        <f>VLOOKUP(A438,'Child Poverty by UK const 2012'!A:D,4,FALSE)</f>
        <v>0.26</v>
      </c>
    </row>
    <row r="439" spans="1:7" x14ac:dyDescent="0.25">
      <c r="A439" t="s">
        <v>73</v>
      </c>
      <c r="B439" t="s">
        <v>19</v>
      </c>
      <c r="C439">
        <v>2800</v>
      </c>
      <c r="D439">
        <v>5940</v>
      </c>
      <c r="E439" s="6">
        <v>0.47</v>
      </c>
      <c r="F439">
        <v>5</v>
      </c>
      <c r="G439" s="14">
        <f>VLOOKUP(A439,'Child Poverty by UK const 2012'!A:D,4,FALSE)</f>
        <v>0.09</v>
      </c>
    </row>
    <row r="440" spans="1:7" x14ac:dyDescent="0.25">
      <c r="A440" t="s">
        <v>118</v>
      </c>
      <c r="B440" t="s">
        <v>19</v>
      </c>
      <c r="C440">
        <v>2730</v>
      </c>
      <c r="D440">
        <v>6240</v>
      </c>
      <c r="E440" s="6">
        <v>0.437</v>
      </c>
      <c r="F440">
        <v>5</v>
      </c>
      <c r="G440" s="14">
        <f>VLOOKUP(A440,'Child Poverty by UK const 2012'!A:D,4,FALSE)</f>
        <v>0.11</v>
      </c>
    </row>
    <row r="441" spans="1:7" x14ac:dyDescent="0.25">
      <c r="A441" t="s">
        <v>380</v>
      </c>
      <c r="B441" t="s">
        <v>19</v>
      </c>
      <c r="C441">
        <v>1640</v>
      </c>
      <c r="D441">
        <v>4680</v>
      </c>
      <c r="E441" s="6">
        <v>0.35</v>
      </c>
      <c r="F441">
        <v>3</v>
      </c>
      <c r="G441" s="14">
        <f>VLOOKUP(A441,'Child Poverty by UK const 2012'!A:D,4,FALSE)</f>
        <v>0.19</v>
      </c>
    </row>
    <row r="442" spans="1:7" x14ac:dyDescent="0.25">
      <c r="A442" t="s">
        <v>483</v>
      </c>
      <c r="B442" t="s">
        <v>19</v>
      </c>
      <c r="C442">
        <v>2380</v>
      </c>
      <c r="D442">
        <v>8590</v>
      </c>
      <c r="E442" s="6">
        <v>0.27700000000000002</v>
      </c>
      <c r="F442">
        <v>2</v>
      </c>
      <c r="G442" s="14">
        <f>VLOOKUP(A442,'Child Poverty by UK const 2012'!A:D,4,FALSE)</f>
        <v>0.23</v>
      </c>
    </row>
    <row r="443" spans="1:7" x14ac:dyDescent="0.25">
      <c r="A443" t="s">
        <v>307</v>
      </c>
      <c r="B443" t="s">
        <v>19</v>
      </c>
      <c r="C443">
        <v>1750</v>
      </c>
      <c r="D443">
        <v>5280</v>
      </c>
      <c r="E443" s="6">
        <v>0.33200000000000002</v>
      </c>
      <c r="F443">
        <v>3</v>
      </c>
      <c r="G443" s="14">
        <f>VLOOKUP(A443,'Child Poverty by UK const 2012'!A:D,4,FALSE)</f>
        <v>0.17</v>
      </c>
    </row>
    <row r="444" spans="1:7" x14ac:dyDescent="0.25">
      <c r="A444" t="s">
        <v>123</v>
      </c>
      <c r="B444" t="s">
        <v>19</v>
      </c>
      <c r="C444">
        <v>2990</v>
      </c>
      <c r="D444">
        <v>6030</v>
      </c>
      <c r="E444" s="6">
        <v>0.496</v>
      </c>
      <c r="F444">
        <v>5</v>
      </c>
      <c r="G444" s="14">
        <f>VLOOKUP(A444,'Child Poverty by UK const 2012'!A:D,4,FALSE)</f>
        <v>0.11</v>
      </c>
    </row>
    <row r="445" spans="1:7" x14ac:dyDescent="0.25">
      <c r="A445" t="s">
        <v>264</v>
      </c>
      <c r="B445" t="s">
        <v>19</v>
      </c>
      <c r="C445">
        <v>2200</v>
      </c>
      <c r="D445">
        <v>5600</v>
      </c>
      <c r="E445" s="6">
        <v>0.39200000000000002</v>
      </c>
      <c r="F445">
        <v>4</v>
      </c>
      <c r="G445" s="14">
        <f>VLOOKUP(A445,'Child Poverty by UK const 2012'!A:D,4,FALSE)</f>
        <v>0.15</v>
      </c>
    </row>
    <row r="446" spans="1:7" x14ac:dyDescent="0.25">
      <c r="A446" t="s">
        <v>185</v>
      </c>
      <c r="B446" t="s">
        <v>19</v>
      </c>
      <c r="C446">
        <v>2410</v>
      </c>
      <c r="D446">
        <v>5860</v>
      </c>
      <c r="E446" s="6">
        <v>0.41099999999999998</v>
      </c>
      <c r="F446">
        <v>4</v>
      </c>
      <c r="G446" s="14">
        <f>VLOOKUP(A446,'Child Poverty by UK const 2012'!A:D,4,FALSE)</f>
        <v>0.13</v>
      </c>
    </row>
    <row r="447" spans="1:7" x14ac:dyDescent="0.25">
      <c r="A447" t="s">
        <v>112</v>
      </c>
      <c r="B447" t="s">
        <v>19</v>
      </c>
      <c r="C447">
        <v>2650</v>
      </c>
      <c r="D447">
        <v>6350</v>
      </c>
      <c r="E447" s="6">
        <v>0.41699999999999998</v>
      </c>
      <c r="F447">
        <v>5</v>
      </c>
      <c r="G447" s="14">
        <f>VLOOKUP(A447,'Child Poverty by UK const 2012'!A:D,4,FALSE)</f>
        <v>0.1</v>
      </c>
    </row>
    <row r="448" spans="1:7" x14ac:dyDescent="0.25">
      <c r="A448" t="s">
        <v>470</v>
      </c>
      <c r="B448" t="s">
        <v>19</v>
      </c>
      <c r="C448">
        <v>2510</v>
      </c>
      <c r="D448">
        <v>7740</v>
      </c>
      <c r="E448" s="6">
        <v>0.32400000000000001</v>
      </c>
      <c r="F448">
        <v>3</v>
      </c>
      <c r="G448" s="14">
        <f>VLOOKUP(A448,'Child Poverty by UK const 2012'!A:D,4,FALSE)</f>
        <v>0.23</v>
      </c>
    </row>
    <row r="449" spans="1:7" x14ac:dyDescent="0.25">
      <c r="A449" t="s">
        <v>449</v>
      </c>
      <c r="B449" t="s">
        <v>19</v>
      </c>
      <c r="C449">
        <v>2650</v>
      </c>
      <c r="D449">
        <v>8030</v>
      </c>
      <c r="E449" s="6">
        <v>0.33</v>
      </c>
      <c r="F449">
        <v>3</v>
      </c>
      <c r="G449" s="14">
        <f>VLOOKUP(A449,'Child Poverty by UK const 2012'!A:D,4,FALSE)</f>
        <v>0.22</v>
      </c>
    </row>
    <row r="450" spans="1:7" x14ac:dyDescent="0.25">
      <c r="A450" t="s">
        <v>96</v>
      </c>
      <c r="B450" t="s">
        <v>19</v>
      </c>
      <c r="C450">
        <v>3090</v>
      </c>
      <c r="D450">
        <v>5480</v>
      </c>
      <c r="E450" s="6">
        <v>0.56299999999999994</v>
      </c>
      <c r="F450">
        <v>5</v>
      </c>
      <c r="G450" s="14">
        <f>VLOOKUP(A450,'Child Poverty by UK const 2012'!A:D,4,FALSE)</f>
        <v>0.1</v>
      </c>
    </row>
    <row r="451" spans="1:7" x14ac:dyDescent="0.25">
      <c r="A451" t="s">
        <v>274</v>
      </c>
      <c r="B451" t="s">
        <v>19</v>
      </c>
      <c r="C451">
        <v>1900</v>
      </c>
      <c r="D451">
        <v>6200</v>
      </c>
      <c r="E451" s="6">
        <v>0.307</v>
      </c>
      <c r="F451">
        <v>2</v>
      </c>
      <c r="G451" s="14">
        <f>VLOOKUP(A451,'Child Poverty by UK const 2012'!A:D,4,FALSE)</f>
        <v>0.16</v>
      </c>
    </row>
    <row r="452" spans="1:7" x14ac:dyDescent="0.25">
      <c r="A452" t="s">
        <v>229</v>
      </c>
      <c r="B452" t="s">
        <v>19</v>
      </c>
      <c r="C452">
        <v>1710</v>
      </c>
      <c r="D452">
        <v>4620</v>
      </c>
      <c r="E452" s="6">
        <v>0.37</v>
      </c>
      <c r="F452">
        <v>4</v>
      </c>
      <c r="G452" s="14">
        <f>VLOOKUP(A452,'Child Poverty by UK const 2012'!A:D,4,FALSE)</f>
        <v>0.14000000000000001</v>
      </c>
    </row>
    <row r="453" spans="1:7" x14ac:dyDescent="0.25">
      <c r="A453" t="s">
        <v>214</v>
      </c>
      <c r="B453" t="s">
        <v>19</v>
      </c>
      <c r="C453">
        <v>2440</v>
      </c>
      <c r="D453">
        <v>6280</v>
      </c>
      <c r="E453" s="6">
        <v>0.38900000000000001</v>
      </c>
      <c r="F453">
        <v>4</v>
      </c>
      <c r="G453" s="14">
        <f>VLOOKUP(A453,'Child Poverty by UK const 2012'!A:D,4,FALSE)</f>
        <v>0.14000000000000001</v>
      </c>
    </row>
    <row r="454" spans="1:7" x14ac:dyDescent="0.25">
      <c r="A454" t="s">
        <v>67</v>
      </c>
      <c r="B454" t="s">
        <v>19</v>
      </c>
      <c r="C454">
        <v>2980</v>
      </c>
      <c r="D454">
        <v>5890</v>
      </c>
      <c r="E454" s="6">
        <v>0.50600000000000001</v>
      </c>
      <c r="F454">
        <v>5</v>
      </c>
      <c r="G454" s="14">
        <f>VLOOKUP(A454,'Child Poverty by UK const 2012'!A:D,4,FALSE)</f>
        <v>0.09</v>
      </c>
    </row>
    <row r="455" spans="1:7" x14ac:dyDescent="0.25">
      <c r="A455" t="s">
        <v>520</v>
      </c>
      <c r="B455" t="s">
        <v>19</v>
      </c>
      <c r="C455">
        <v>1670</v>
      </c>
      <c r="D455">
        <v>5960</v>
      </c>
      <c r="E455" s="6">
        <v>0.28100000000000003</v>
      </c>
      <c r="F455">
        <v>2</v>
      </c>
      <c r="G455" s="14">
        <f>VLOOKUP(A455,'Child Poverty by UK const 2012'!A:D,4,FALSE)</f>
        <v>0.25</v>
      </c>
    </row>
    <row r="456" spans="1:7" x14ac:dyDescent="0.25">
      <c r="A456" t="s">
        <v>188</v>
      </c>
      <c r="B456" t="s">
        <v>19</v>
      </c>
      <c r="C456">
        <v>2240</v>
      </c>
      <c r="D456">
        <v>6500</v>
      </c>
      <c r="E456" s="6">
        <v>0.34399999999999997</v>
      </c>
      <c r="F456">
        <v>3</v>
      </c>
      <c r="G456" s="14">
        <f>VLOOKUP(A456,'Child Poverty by UK const 2012'!A:D,4,FALSE)</f>
        <v>0.13</v>
      </c>
    </row>
    <row r="457" spans="1:7" x14ac:dyDescent="0.25">
      <c r="A457" t="s">
        <v>568</v>
      </c>
      <c r="B457" t="s">
        <v>19</v>
      </c>
      <c r="C457">
        <v>1680</v>
      </c>
      <c r="D457">
        <v>5620</v>
      </c>
      <c r="E457" s="6">
        <v>0.3</v>
      </c>
      <c r="F457">
        <v>2</v>
      </c>
      <c r="G457" s="14">
        <f>VLOOKUP(A457,'Child Poverty by UK const 2012'!A:D,4,FALSE)</f>
        <v>0.27</v>
      </c>
    </row>
    <row r="458" spans="1:7" x14ac:dyDescent="0.25">
      <c r="A458" t="s">
        <v>173</v>
      </c>
      <c r="B458" t="s">
        <v>19</v>
      </c>
      <c r="C458">
        <v>2930</v>
      </c>
      <c r="D458">
        <v>5870</v>
      </c>
      <c r="E458" s="6">
        <v>0.499</v>
      </c>
      <c r="F458">
        <v>5</v>
      </c>
      <c r="G458" s="14">
        <f>VLOOKUP(A458,'Child Poverty by UK const 2012'!A:D,4,FALSE)</f>
        <v>0.12</v>
      </c>
    </row>
    <row r="459" spans="1:7" x14ac:dyDescent="0.25">
      <c r="A459" t="s">
        <v>463</v>
      </c>
      <c r="B459" t="s">
        <v>19</v>
      </c>
      <c r="C459">
        <v>1540</v>
      </c>
      <c r="D459">
        <v>7040</v>
      </c>
      <c r="E459" s="6">
        <v>0.219</v>
      </c>
      <c r="F459">
        <v>1</v>
      </c>
      <c r="G459" s="14">
        <f>VLOOKUP(A459,'Child Poverty by UK const 2012'!A:D,4,FALSE)</f>
        <v>0.23</v>
      </c>
    </row>
    <row r="460" spans="1:7" x14ac:dyDescent="0.25">
      <c r="A460" t="s">
        <v>639</v>
      </c>
      <c r="B460" t="s">
        <v>19</v>
      </c>
      <c r="C460">
        <v>1210</v>
      </c>
      <c r="D460">
        <v>4600</v>
      </c>
      <c r="E460" s="6">
        <v>0.26300000000000001</v>
      </c>
      <c r="F460">
        <v>2</v>
      </c>
      <c r="G460" s="14">
        <f>VLOOKUP(A460,'Child Poverty by UK const 2012'!A:D,4,FALSE)</f>
        <v>0.32</v>
      </c>
    </row>
    <row r="461" spans="1:7" x14ac:dyDescent="0.25">
      <c r="A461" t="s">
        <v>373</v>
      </c>
      <c r="B461" t="s">
        <v>19</v>
      </c>
      <c r="C461">
        <v>2030</v>
      </c>
      <c r="D461">
        <v>5500</v>
      </c>
      <c r="E461" s="6">
        <v>0.36899999999999999</v>
      </c>
      <c r="F461">
        <v>4</v>
      </c>
      <c r="G461" s="14">
        <f>VLOOKUP(A461,'Child Poverty by UK const 2012'!A:D,4,FALSE)</f>
        <v>0.19</v>
      </c>
    </row>
    <row r="462" spans="1:7" x14ac:dyDescent="0.25">
      <c r="A462" t="s">
        <v>460</v>
      </c>
      <c r="B462" t="s">
        <v>19</v>
      </c>
      <c r="C462">
        <v>1910</v>
      </c>
      <c r="D462">
        <v>6650</v>
      </c>
      <c r="E462" s="6">
        <v>0.28699999999999998</v>
      </c>
      <c r="F462">
        <v>2</v>
      </c>
      <c r="G462" s="14">
        <f>VLOOKUP(A462,'Child Poverty by UK const 2012'!A:D,4,FALSE)</f>
        <v>0.22</v>
      </c>
    </row>
    <row r="463" spans="1:7" x14ac:dyDescent="0.25">
      <c r="A463" t="s">
        <v>196</v>
      </c>
      <c r="B463" t="s">
        <v>19</v>
      </c>
      <c r="C463">
        <v>2590</v>
      </c>
      <c r="D463">
        <v>5430</v>
      </c>
      <c r="E463" s="6">
        <v>0.47699999999999998</v>
      </c>
      <c r="F463">
        <v>5</v>
      </c>
      <c r="G463" s="14">
        <f>VLOOKUP(A463,'Child Poverty by UK const 2012'!A:D,4,FALSE)</f>
        <v>0.13</v>
      </c>
    </row>
    <row r="464" spans="1:7" x14ac:dyDescent="0.25">
      <c r="A464" t="s">
        <v>397</v>
      </c>
      <c r="B464" t="s">
        <v>19</v>
      </c>
      <c r="C464">
        <v>1910</v>
      </c>
      <c r="D464">
        <v>6830</v>
      </c>
      <c r="E464" s="6">
        <v>0.27900000000000003</v>
      </c>
      <c r="F464">
        <v>2</v>
      </c>
      <c r="G464" s="14">
        <f>VLOOKUP(A464,'Child Poverty by UK const 2012'!A:D,4,FALSE)</f>
        <v>0.2</v>
      </c>
    </row>
    <row r="465" spans="1:7" x14ac:dyDescent="0.25">
      <c r="A465" t="s">
        <v>230</v>
      </c>
      <c r="B465" t="s">
        <v>19</v>
      </c>
      <c r="C465">
        <v>2340</v>
      </c>
      <c r="D465">
        <v>5300</v>
      </c>
      <c r="E465" s="6">
        <v>0.441</v>
      </c>
      <c r="F465">
        <v>5</v>
      </c>
      <c r="G465" s="14">
        <f>VLOOKUP(A465,'Child Poverty by UK const 2012'!A:D,4,FALSE)</f>
        <v>0.14000000000000001</v>
      </c>
    </row>
    <row r="466" spans="1:7" x14ac:dyDescent="0.25">
      <c r="A466" t="s">
        <v>191</v>
      </c>
      <c r="B466" t="s">
        <v>19</v>
      </c>
      <c r="C466">
        <v>2150</v>
      </c>
      <c r="D466">
        <v>4960</v>
      </c>
      <c r="E466" s="6">
        <v>0.434</v>
      </c>
      <c r="F466">
        <v>5</v>
      </c>
      <c r="G466" s="14">
        <f>VLOOKUP(A466,'Child Poverty by UK const 2012'!A:D,4,FALSE)</f>
        <v>0.13</v>
      </c>
    </row>
    <row r="467" spans="1:7" x14ac:dyDescent="0.25">
      <c r="A467" t="s">
        <v>211</v>
      </c>
      <c r="B467" t="s">
        <v>19</v>
      </c>
      <c r="C467">
        <v>2510</v>
      </c>
      <c r="D467">
        <v>5860</v>
      </c>
      <c r="E467" s="6">
        <v>0.42899999999999999</v>
      </c>
      <c r="F467">
        <v>5</v>
      </c>
      <c r="G467" s="14">
        <f>VLOOKUP(A467,'Child Poverty by UK const 2012'!A:D,4,FALSE)</f>
        <v>0.14000000000000001</v>
      </c>
    </row>
    <row r="468" spans="1:7" x14ac:dyDescent="0.25">
      <c r="A468" t="s">
        <v>549</v>
      </c>
      <c r="B468" t="s">
        <v>19</v>
      </c>
      <c r="C468">
        <v>1700</v>
      </c>
      <c r="D468">
        <v>7100</v>
      </c>
      <c r="E468" s="6">
        <v>0.24</v>
      </c>
      <c r="F468">
        <v>1</v>
      </c>
      <c r="G468" s="14">
        <f>VLOOKUP(A468,'Child Poverty by UK const 2012'!A:D,4,FALSE)</f>
        <v>0.26</v>
      </c>
    </row>
    <row r="469" spans="1:7" x14ac:dyDescent="0.25">
      <c r="A469" t="s">
        <v>521</v>
      </c>
      <c r="B469" t="s">
        <v>19</v>
      </c>
      <c r="C469">
        <v>3060</v>
      </c>
      <c r="D469">
        <v>7930</v>
      </c>
      <c r="E469" s="6">
        <v>0.38600000000000001</v>
      </c>
      <c r="F469">
        <v>4</v>
      </c>
      <c r="G469" s="14">
        <f>VLOOKUP(A469,'Child Poverty by UK const 2012'!A:D,4,FALSE)</f>
        <v>0.25</v>
      </c>
    </row>
    <row r="470" spans="1:7" x14ac:dyDescent="0.25">
      <c r="A470" t="s">
        <v>543</v>
      </c>
      <c r="B470" t="s">
        <v>19</v>
      </c>
      <c r="C470">
        <v>1950</v>
      </c>
      <c r="D470">
        <v>6080</v>
      </c>
      <c r="E470" s="6">
        <v>0.32100000000000001</v>
      </c>
      <c r="F470">
        <v>3</v>
      </c>
      <c r="G470" s="14">
        <f>VLOOKUP(A470,'Child Poverty by UK const 2012'!A:D,4,FALSE)</f>
        <v>0.26</v>
      </c>
    </row>
    <row r="471" spans="1:7" x14ac:dyDescent="0.25">
      <c r="A471" t="s">
        <v>109</v>
      </c>
      <c r="B471" t="s">
        <v>19</v>
      </c>
      <c r="C471">
        <v>3020</v>
      </c>
      <c r="D471">
        <v>5860</v>
      </c>
      <c r="E471" s="6">
        <v>0.51500000000000001</v>
      </c>
      <c r="F471">
        <v>5</v>
      </c>
      <c r="G471" s="14">
        <f>VLOOKUP(A471,'Child Poverty by UK const 2012'!A:D,4,FALSE)</f>
        <v>0.1</v>
      </c>
    </row>
    <row r="472" spans="1:7" x14ac:dyDescent="0.25">
      <c r="A472" t="s">
        <v>598</v>
      </c>
      <c r="B472" t="s">
        <v>19</v>
      </c>
      <c r="C472">
        <v>1210</v>
      </c>
      <c r="D472">
        <v>5910</v>
      </c>
      <c r="E472" s="6">
        <v>0.20499999999999999</v>
      </c>
      <c r="F472">
        <v>1</v>
      </c>
      <c r="G472" s="14">
        <f>VLOOKUP(A472,'Child Poverty by UK const 2012'!A:D,4,FALSE)</f>
        <v>0.28999999999999998</v>
      </c>
    </row>
    <row r="473" spans="1:7" x14ac:dyDescent="0.25">
      <c r="A473" t="s">
        <v>579</v>
      </c>
      <c r="B473" t="s">
        <v>19</v>
      </c>
      <c r="C473">
        <v>1410</v>
      </c>
      <c r="D473">
        <v>5450</v>
      </c>
      <c r="E473" s="6">
        <v>0.25900000000000001</v>
      </c>
      <c r="F473">
        <v>1</v>
      </c>
      <c r="G473" s="14">
        <f>VLOOKUP(A473,'Child Poverty by UK const 2012'!A:D,4,FALSE)</f>
        <v>0.28000000000000003</v>
      </c>
    </row>
    <row r="474" spans="1:7" x14ac:dyDescent="0.25">
      <c r="A474" t="s">
        <v>289</v>
      </c>
      <c r="B474" t="s">
        <v>19</v>
      </c>
      <c r="C474">
        <v>1730</v>
      </c>
      <c r="D474">
        <v>5520</v>
      </c>
      <c r="E474" s="6">
        <v>0.313</v>
      </c>
      <c r="F474">
        <v>3</v>
      </c>
      <c r="G474" s="14">
        <f>VLOOKUP(A474,'Child Poverty by UK const 2012'!A:D,4,FALSE)</f>
        <v>0.16</v>
      </c>
    </row>
    <row r="475" spans="1:7" x14ac:dyDescent="0.25">
      <c r="A475" t="s">
        <v>166</v>
      </c>
      <c r="B475" t="s">
        <v>19</v>
      </c>
      <c r="C475">
        <v>2770</v>
      </c>
      <c r="D475">
        <v>6490</v>
      </c>
      <c r="E475" s="6">
        <v>0.42699999999999999</v>
      </c>
      <c r="F475">
        <v>5</v>
      </c>
      <c r="G475" s="14">
        <f>VLOOKUP(A475,'Child Poverty by UK const 2012'!A:D,4,FALSE)</f>
        <v>0.12</v>
      </c>
    </row>
    <row r="476" spans="1:7" x14ac:dyDescent="0.25">
      <c r="A476" t="s">
        <v>208</v>
      </c>
      <c r="B476" t="s">
        <v>19</v>
      </c>
      <c r="C476">
        <v>2590</v>
      </c>
      <c r="D476">
        <v>5940</v>
      </c>
      <c r="E476" s="6">
        <v>0.436</v>
      </c>
      <c r="F476">
        <v>5</v>
      </c>
      <c r="G476" s="14">
        <f>VLOOKUP(A476,'Child Poverty by UK const 2012'!A:D,4,FALSE)</f>
        <v>0.14000000000000001</v>
      </c>
    </row>
    <row r="477" spans="1:7" x14ac:dyDescent="0.25">
      <c r="A477" t="s">
        <v>224</v>
      </c>
      <c r="B477" t="s">
        <v>19</v>
      </c>
      <c r="C477">
        <v>2840</v>
      </c>
      <c r="D477">
        <v>5980</v>
      </c>
      <c r="E477" s="6">
        <v>0.47499999999999998</v>
      </c>
      <c r="F477">
        <v>5</v>
      </c>
      <c r="G477" s="14">
        <f>VLOOKUP(A477,'Child Poverty by UK const 2012'!A:D,4,FALSE)</f>
        <v>0.14000000000000001</v>
      </c>
    </row>
    <row r="478" spans="1:7" x14ac:dyDescent="0.25">
      <c r="A478" t="s">
        <v>164</v>
      </c>
      <c r="B478" t="s">
        <v>19</v>
      </c>
      <c r="C478">
        <v>2710</v>
      </c>
      <c r="D478">
        <v>6710</v>
      </c>
      <c r="E478" s="6">
        <v>0.40400000000000003</v>
      </c>
      <c r="F478">
        <v>4</v>
      </c>
      <c r="G478" s="14">
        <f>VLOOKUP(A478,'Child Poverty by UK const 2012'!A:D,4,FALSE)</f>
        <v>0.12</v>
      </c>
    </row>
    <row r="479" spans="1:7" x14ac:dyDescent="0.25">
      <c r="A479" t="s">
        <v>172</v>
      </c>
      <c r="B479" t="s">
        <v>19</v>
      </c>
      <c r="C479">
        <v>2790</v>
      </c>
      <c r="D479">
        <v>6790</v>
      </c>
      <c r="E479" s="6">
        <v>0.41099999999999998</v>
      </c>
      <c r="F479">
        <v>4</v>
      </c>
      <c r="G479" s="14">
        <f>VLOOKUP(A479,'Child Poverty by UK const 2012'!A:D,4,FALSE)</f>
        <v>0.12</v>
      </c>
    </row>
    <row r="480" spans="1:7" x14ac:dyDescent="0.25">
      <c r="A480" t="s">
        <v>106</v>
      </c>
      <c r="B480" t="s">
        <v>19</v>
      </c>
      <c r="C480">
        <v>2930</v>
      </c>
      <c r="D480">
        <v>5370</v>
      </c>
      <c r="E480" s="6">
        <v>0.54500000000000004</v>
      </c>
      <c r="F480">
        <v>5</v>
      </c>
      <c r="G480" s="14">
        <f>VLOOKUP(A480,'Child Poverty by UK const 2012'!A:D,4,FALSE)</f>
        <v>0.1</v>
      </c>
    </row>
    <row r="481" spans="1:7" x14ac:dyDescent="0.25">
      <c r="A481" t="s">
        <v>145</v>
      </c>
      <c r="B481" t="s">
        <v>19</v>
      </c>
      <c r="C481">
        <v>2660</v>
      </c>
      <c r="D481">
        <v>5250</v>
      </c>
      <c r="E481" s="6">
        <v>0.50700000000000001</v>
      </c>
      <c r="F481">
        <v>5</v>
      </c>
      <c r="G481" s="14">
        <f>VLOOKUP(A481,'Child Poverty by UK const 2012'!A:D,4,FALSE)</f>
        <v>0.11</v>
      </c>
    </row>
    <row r="482" spans="1:7" x14ac:dyDescent="0.25">
      <c r="A482" t="s">
        <v>110</v>
      </c>
      <c r="B482" t="s">
        <v>19</v>
      </c>
      <c r="C482">
        <v>2470</v>
      </c>
      <c r="D482">
        <v>6390</v>
      </c>
      <c r="E482" s="6">
        <v>0.38700000000000001</v>
      </c>
      <c r="F482">
        <v>4</v>
      </c>
      <c r="G482" s="14">
        <f>VLOOKUP(A482,'Child Poverty by UK const 2012'!A:D,4,FALSE)</f>
        <v>0.1</v>
      </c>
    </row>
    <row r="483" spans="1:7" x14ac:dyDescent="0.25">
      <c r="A483" t="s">
        <v>213</v>
      </c>
      <c r="B483" t="s">
        <v>19</v>
      </c>
      <c r="C483">
        <v>2740</v>
      </c>
      <c r="D483">
        <v>6030</v>
      </c>
      <c r="E483" s="6">
        <v>0.45500000000000002</v>
      </c>
      <c r="F483">
        <v>5</v>
      </c>
      <c r="G483" s="14">
        <f>VLOOKUP(A483,'Child Poverty by UK const 2012'!A:D,4,FALSE)</f>
        <v>0.14000000000000001</v>
      </c>
    </row>
    <row r="484" spans="1:7" x14ac:dyDescent="0.25">
      <c r="A484" t="s">
        <v>90</v>
      </c>
      <c r="B484" t="s">
        <v>19</v>
      </c>
      <c r="C484">
        <v>3090</v>
      </c>
      <c r="D484">
        <v>6350</v>
      </c>
      <c r="E484" s="6">
        <v>0.48699999999999999</v>
      </c>
      <c r="F484">
        <v>5</v>
      </c>
      <c r="G484" s="14">
        <f>VLOOKUP(A484,'Child Poverty by UK const 2012'!A:D,4,FALSE)</f>
        <v>0.1</v>
      </c>
    </row>
    <row r="485" spans="1:7" x14ac:dyDescent="0.25">
      <c r="A485" t="s">
        <v>353</v>
      </c>
      <c r="B485" t="s">
        <v>19</v>
      </c>
      <c r="C485">
        <v>1480</v>
      </c>
      <c r="D485">
        <v>4960</v>
      </c>
      <c r="E485" s="6">
        <v>0.29899999999999999</v>
      </c>
      <c r="F485">
        <v>2</v>
      </c>
      <c r="G485" s="14">
        <f>VLOOKUP(A485,'Child Poverty by UK const 2012'!A:D,4,FALSE)</f>
        <v>0.18</v>
      </c>
    </row>
    <row r="486" spans="1:7" x14ac:dyDescent="0.25">
      <c r="A486" t="s">
        <v>327</v>
      </c>
      <c r="B486" t="s">
        <v>19</v>
      </c>
      <c r="C486">
        <v>2760</v>
      </c>
      <c r="D486">
        <v>6670</v>
      </c>
      <c r="E486" s="6">
        <v>0.41299999999999998</v>
      </c>
      <c r="F486">
        <v>4</v>
      </c>
      <c r="G486" s="14">
        <f>VLOOKUP(A486,'Child Poverty by UK const 2012'!A:D,4,FALSE)</f>
        <v>0.17</v>
      </c>
    </row>
    <row r="487" spans="1:7" x14ac:dyDescent="0.25">
      <c r="A487" t="s">
        <v>239</v>
      </c>
      <c r="B487" t="s">
        <v>20</v>
      </c>
      <c r="C487">
        <v>1840</v>
      </c>
      <c r="D487">
        <v>4450</v>
      </c>
      <c r="E487" s="6">
        <v>0.41399999999999998</v>
      </c>
      <c r="F487">
        <v>4</v>
      </c>
      <c r="G487" s="14">
        <f>VLOOKUP(A487,'Child Poverty by UK const 2012'!A:D,4,FALSE)</f>
        <v>0.14000000000000001</v>
      </c>
    </row>
    <row r="488" spans="1:7" x14ac:dyDescent="0.25">
      <c r="A488" t="s">
        <v>361</v>
      </c>
      <c r="B488" t="s">
        <v>20</v>
      </c>
      <c r="C488">
        <v>1650</v>
      </c>
      <c r="D488">
        <v>5090</v>
      </c>
      <c r="E488" s="6">
        <v>0.32500000000000001</v>
      </c>
      <c r="F488">
        <v>3</v>
      </c>
      <c r="G488" s="14">
        <f>VLOOKUP(A488,'Child Poverty by UK const 2012'!A:D,4,FALSE)</f>
        <v>0.18</v>
      </c>
    </row>
    <row r="489" spans="1:7" x14ac:dyDescent="0.25">
      <c r="A489" t="s">
        <v>448</v>
      </c>
      <c r="B489" t="s">
        <v>20</v>
      </c>
      <c r="C489">
        <v>1220</v>
      </c>
      <c r="D489">
        <v>4890</v>
      </c>
      <c r="E489" s="6">
        <v>0.249</v>
      </c>
      <c r="F489">
        <v>1</v>
      </c>
      <c r="G489" s="14">
        <f>VLOOKUP(A489,'Child Poverty by UK const 2012'!A:D,4,FALSE)</f>
        <v>0.22</v>
      </c>
    </row>
    <row r="490" spans="1:7" x14ac:dyDescent="0.25">
      <c r="A490" t="s">
        <v>346</v>
      </c>
      <c r="B490" t="s">
        <v>20</v>
      </c>
      <c r="C490">
        <v>1820</v>
      </c>
      <c r="D490">
        <v>6610</v>
      </c>
      <c r="E490" s="6">
        <v>0.27500000000000002</v>
      </c>
      <c r="F490">
        <v>2</v>
      </c>
      <c r="G490" s="14">
        <f>VLOOKUP(A490,'Child Poverty by UK const 2012'!A:D,4,FALSE)</f>
        <v>0.18</v>
      </c>
    </row>
    <row r="491" spans="1:7" x14ac:dyDescent="0.25">
      <c r="A491" t="s">
        <v>439</v>
      </c>
      <c r="B491" t="s">
        <v>20</v>
      </c>
      <c r="C491">
        <v>1170</v>
      </c>
      <c r="D491">
        <v>5670</v>
      </c>
      <c r="E491" s="6">
        <v>0.20599999999999999</v>
      </c>
      <c r="F491">
        <v>1</v>
      </c>
      <c r="G491" s="14">
        <f>VLOOKUP(A491,'Child Poverty by UK const 2012'!A:D,4,FALSE)</f>
        <v>0.21</v>
      </c>
    </row>
    <row r="492" spans="1:7" x14ac:dyDescent="0.25">
      <c r="A492" t="s">
        <v>484</v>
      </c>
      <c r="B492" t="s">
        <v>20</v>
      </c>
      <c r="C492">
        <v>1780</v>
      </c>
      <c r="D492">
        <v>6280</v>
      </c>
      <c r="E492" s="6">
        <v>0.28399999999999997</v>
      </c>
      <c r="F492">
        <v>2</v>
      </c>
      <c r="G492" s="14">
        <f>VLOOKUP(A492,'Child Poverty by UK const 2012'!A:D,4,FALSE)</f>
        <v>0.23</v>
      </c>
    </row>
    <row r="493" spans="1:7" x14ac:dyDescent="0.25">
      <c r="A493" t="s">
        <v>595</v>
      </c>
      <c r="B493" t="s">
        <v>20</v>
      </c>
      <c r="C493">
        <v>970</v>
      </c>
      <c r="D493">
        <v>6780</v>
      </c>
      <c r="E493" s="6">
        <v>0.14299999999999999</v>
      </c>
      <c r="F493">
        <v>1</v>
      </c>
      <c r="G493" s="14">
        <f>VLOOKUP(A493,'Child Poverty by UK const 2012'!A:D,4,FALSE)</f>
        <v>0.28999999999999998</v>
      </c>
    </row>
    <row r="494" spans="1:7" x14ac:dyDescent="0.25">
      <c r="A494" t="s">
        <v>531</v>
      </c>
      <c r="B494" t="s">
        <v>20</v>
      </c>
      <c r="C494">
        <v>1860</v>
      </c>
      <c r="D494">
        <v>4250</v>
      </c>
      <c r="E494" s="6">
        <v>0.439</v>
      </c>
      <c r="F494">
        <v>5</v>
      </c>
      <c r="G494" s="14">
        <f>VLOOKUP(A494,'Child Poverty by UK const 2012'!A:D,4,FALSE)</f>
        <v>0.25</v>
      </c>
    </row>
    <row r="495" spans="1:7" x14ac:dyDescent="0.25">
      <c r="A495" t="s">
        <v>417</v>
      </c>
      <c r="B495" t="s">
        <v>20</v>
      </c>
      <c r="C495">
        <v>1350</v>
      </c>
      <c r="D495">
        <v>5250</v>
      </c>
      <c r="E495" s="6">
        <v>0.25700000000000001</v>
      </c>
      <c r="F495">
        <v>1</v>
      </c>
      <c r="G495" s="14">
        <f>VLOOKUP(A495,'Child Poverty by UK const 2012'!A:D,4,FALSE)</f>
        <v>0.2</v>
      </c>
    </row>
    <row r="496" spans="1:7" x14ac:dyDescent="0.25">
      <c r="A496" t="s">
        <v>126</v>
      </c>
      <c r="B496" t="s">
        <v>20</v>
      </c>
      <c r="C496">
        <v>1860</v>
      </c>
      <c r="D496">
        <v>5380</v>
      </c>
      <c r="E496" s="6">
        <v>0.34599999999999997</v>
      </c>
      <c r="F496">
        <v>3</v>
      </c>
      <c r="G496" s="14">
        <f>VLOOKUP(A496,'Child Poverty by UK const 2012'!A:D,4,FALSE)</f>
        <v>0.11</v>
      </c>
    </row>
    <row r="497" spans="1:7" x14ac:dyDescent="0.25">
      <c r="A497" t="s">
        <v>300</v>
      </c>
      <c r="B497" t="s">
        <v>20</v>
      </c>
      <c r="C497">
        <v>2340</v>
      </c>
      <c r="D497">
        <v>5590</v>
      </c>
      <c r="E497" s="6">
        <v>0.41799999999999998</v>
      </c>
      <c r="F497">
        <v>5</v>
      </c>
      <c r="G497" s="14">
        <f>VLOOKUP(A497,'Child Poverty by UK const 2012'!A:D,4,FALSE)</f>
        <v>0.17</v>
      </c>
    </row>
    <row r="498" spans="1:7" x14ac:dyDescent="0.25">
      <c r="A498" t="s">
        <v>161</v>
      </c>
      <c r="B498" t="s">
        <v>20</v>
      </c>
      <c r="C498">
        <v>2280</v>
      </c>
      <c r="D498">
        <v>6330</v>
      </c>
      <c r="E498" s="6">
        <v>0.36</v>
      </c>
      <c r="F498">
        <v>3</v>
      </c>
      <c r="G498" s="14">
        <f>VLOOKUP(A498,'Child Poverty by UK const 2012'!A:D,4,FALSE)</f>
        <v>0.12</v>
      </c>
    </row>
    <row r="499" spans="1:7" x14ac:dyDescent="0.25">
      <c r="A499" t="s">
        <v>190</v>
      </c>
      <c r="B499" t="s">
        <v>20</v>
      </c>
      <c r="C499">
        <v>1390</v>
      </c>
      <c r="D499">
        <v>4240</v>
      </c>
      <c r="E499" s="6">
        <v>0.32700000000000001</v>
      </c>
      <c r="F499">
        <v>3</v>
      </c>
      <c r="G499" s="14">
        <f>VLOOKUP(A499,'Child Poverty by UK const 2012'!A:D,4,FALSE)</f>
        <v>0.13</v>
      </c>
    </row>
    <row r="500" spans="1:7" x14ac:dyDescent="0.25">
      <c r="A500" t="s">
        <v>83</v>
      </c>
      <c r="B500" t="s">
        <v>20</v>
      </c>
      <c r="C500">
        <v>1950</v>
      </c>
      <c r="D500">
        <v>5670</v>
      </c>
      <c r="E500" s="6">
        <v>0.34399999999999997</v>
      </c>
      <c r="F500">
        <v>3</v>
      </c>
      <c r="G500" s="14">
        <f>VLOOKUP(A500,'Child Poverty by UK const 2012'!A:D,4,FALSE)</f>
        <v>0.09</v>
      </c>
    </row>
    <row r="501" spans="1:7" x14ac:dyDescent="0.25">
      <c r="A501" t="s">
        <v>88</v>
      </c>
      <c r="B501" t="s">
        <v>20</v>
      </c>
      <c r="C501">
        <v>1820</v>
      </c>
      <c r="D501">
        <v>5100</v>
      </c>
      <c r="E501" s="6">
        <v>0.35699999999999998</v>
      </c>
      <c r="F501">
        <v>3</v>
      </c>
      <c r="G501" s="14">
        <f>VLOOKUP(A501,'Child Poverty by UK const 2012'!A:D,4,FALSE)</f>
        <v>0.1</v>
      </c>
    </row>
    <row r="502" spans="1:7" x14ac:dyDescent="0.25">
      <c r="A502" t="s">
        <v>306</v>
      </c>
      <c r="B502" t="s">
        <v>20</v>
      </c>
      <c r="C502">
        <v>1420</v>
      </c>
      <c r="D502">
        <v>5730</v>
      </c>
      <c r="E502" s="6">
        <v>0.249</v>
      </c>
      <c r="F502">
        <v>1</v>
      </c>
      <c r="G502" s="14">
        <f>VLOOKUP(A502,'Child Poverty by UK const 2012'!A:D,4,FALSE)</f>
        <v>0.17</v>
      </c>
    </row>
    <row r="503" spans="1:7" x14ac:dyDescent="0.25">
      <c r="A503" t="s">
        <v>117</v>
      </c>
      <c r="B503" t="s">
        <v>20</v>
      </c>
      <c r="C503">
        <v>1650</v>
      </c>
      <c r="D503">
        <v>5050</v>
      </c>
      <c r="E503" s="6">
        <v>0.32600000000000001</v>
      </c>
      <c r="F503">
        <v>3</v>
      </c>
      <c r="G503" s="14">
        <f>VLOOKUP(A503,'Child Poverty by UK const 2012'!A:D,4,FALSE)</f>
        <v>0.11</v>
      </c>
    </row>
    <row r="504" spans="1:7" x14ac:dyDescent="0.25">
      <c r="A504" t="s">
        <v>203</v>
      </c>
      <c r="B504" t="s">
        <v>20</v>
      </c>
      <c r="C504">
        <v>1800</v>
      </c>
      <c r="D504">
        <v>5600</v>
      </c>
      <c r="E504" s="6">
        <v>0.32100000000000001</v>
      </c>
      <c r="F504">
        <v>3</v>
      </c>
      <c r="G504" s="14">
        <f>VLOOKUP(A504,'Child Poverty by UK const 2012'!A:D,4,FALSE)</f>
        <v>0.13</v>
      </c>
    </row>
    <row r="505" spans="1:7" x14ac:dyDescent="0.25">
      <c r="A505" t="s">
        <v>407</v>
      </c>
      <c r="B505" t="s">
        <v>20</v>
      </c>
      <c r="C505">
        <v>1920</v>
      </c>
      <c r="D505">
        <v>7250</v>
      </c>
      <c r="E505" s="6">
        <v>0.26600000000000001</v>
      </c>
      <c r="F505">
        <v>2</v>
      </c>
      <c r="G505" s="14">
        <f>VLOOKUP(A505,'Child Poverty by UK const 2012'!A:D,4,FALSE)</f>
        <v>0.2</v>
      </c>
    </row>
    <row r="506" spans="1:7" x14ac:dyDescent="0.25">
      <c r="A506" t="s">
        <v>176</v>
      </c>
      <c r="B506" t="s">
        <v>20</v>
      </c>
      <c r="C506">
        <v>1460</v>
      </c>
      <c r="D506">
        <v>5650</v>
      </c>
      <c r="E506" s="6">
        <v>0.25800000000000001</v>
      </c>
      <c r="F506">
        <v>1</v>
      </c>
      <c r="G506" s="14">
        <f>VLOOKUP(A506,'Child Poverty by UK const 2012'!A:D,4,FALSE)</f>
        <v>0.12</v>
      </c>
    </row>
    <row r="507" spans="1:7" x14ac:dyDescent="0.25">
      <c r="A507" t="s">
        <v>91</v>
      </c>
      <c r="B507" t="s">
        <v>20</v>
      </c>
      <c r="C507">
        <v>2160</v>
      </c>
      <c r="D507">
        <v>5630</v>
      </c>
      <c r="E507" s="6">
        <v>0.38400000000000001</v>
      </c>
      <c r="F507">
        <v>4</v>
      </c>
      <c r="G507" s="14">
        <f>VLOOKUP(A507,'Child Poverty by UK const 2012'!A:D,4,FALSE)</f>
        <v>0.1</v>
      </c>
    </row>
    <row r="508" spans="1:7" x14ac:dyDescent="0.25">
      <c r="A508" t="s">
        <v>250</v>
      </c>
      <c r="B508" t="s">
        <v>20</v>
      </c>
      <c r="C508">
        <v>1660</v>
      </c>
      <c r="D508">
        <v>5430</v>
      </c>
      <c r="E508" s="6">
        <v>0.30599999999999999</v>
      </c>
      <c r="F508">
        <v>2</v>
      </c>
      <c r="G508" s="14">
        <f>VLOOKUP(A508,'Child Poverty by UK const 2012'!A:D,4,FALSE)</f>
        <v>0.15</v>
      </c>
    </row>
    <row r="509" spans="1:7" x14ac:dyDescent="0.25">
      <c r="A509" t="s">
        <v>293</v>
      </c>
      <c r="B509" t="s">
        <v>20</v>
      </c>
      <c r="C509">
        <v>1550</v>
      </c>
      <c r="D509">
        <v>5210</v>
      </c>
      <c r="E509" s="6">
        <v>0.29799999999999999</v>
      </c>
      <c r="F509">
        <v>2</v>
      </c>
      <c r="G509" s="14">
        <f>VLOOKUP(A509,'Child Poverty by UK const 2012'!A:D,4,FALSE)</f>
        <v>0.16</v>
      </c>
    </row>
    <row r="510" spans="1:7" x14ac:dyDescent="0.25">
      <c r="A510" t="s">
        <v>223</v>
      </c>
      <c r="B510" t="s">
        <v>20</v>
      </c>
      <c r="C510">
        <v>1830</v>
      </c>
      <c r="D510">
        <v>6000</v>
      </c>
      <c r="E510" s="6">
        <v>0.30399999999999999</v>
      </c>
      <c r="F510">
        <v>2</v>
      </c>
      <c r="G510" s="14">
        <f>VLOOKUP(A510,'Child Poverty by UK const 2012'!A:D,4,FALSE)</f>
        <v>0.14000000000000001</v>
      </c>
    </row>
    <row r="511" spans="1:7" x14ac:dyDescent="0.25">
      <c r="A511" t="s">
        <v>98</v>
      </c>
      <c r="B511" t="s">
        <v>20</v>
      </c>
      <c r="C511">
        <v>2110</v>
      </c>
      <c r="D511">
        <v>5890</v>
      </c>
      <c r="E511" s="6">
        <v>0.35799999999999998</v>
      </c>
      <c r="F511">
        <v>3</v>
      </c>
      <c r="G511" s="14">
        <f>VLOOKUP(A511,'Child Poverty by UK const 2012'!A:D,4,FALSE)</f>
        <v>0.1</v>
      </c>
    </row>
    <row r="512" spans="1:7" x14ac:dyDescent="0.25">
      <c r="A512" t="s">
        <v>99</v>
      </c>
      <c r="B512" t="s">
        <v>20</v>
      </c>
      <c r="C512">
        <v>2170</v>
      </c>
      <c r="D512">
        <v>5780</v>
      </c>
      <c r="E512" s="6">
        <v>0.375</v>
      </c>
      <c r="F512">
        <v>4</v>
      </c>
      <c r="G512" s="14">
        <f>VLOOKUP(A512,'Child Poverty by UK const 2012'!A:D,4,FALSE)</f>
        <v>0.1</v>
      </c>
    </row>
    <row r="513" spans="1:7" x14ac:dyDescent="0.25">
      <c r="A513" t="s">
        <v>51</v>
      </c>
      <c r="B513" t="s">
        <v>20</v>
      </c>
      <c r="C513">
        <v>2590</v>
      </c>
      <c r="D513">
        <v>5980</v>
      </c>
      <c r="E513" s="6">
        <v>0.432</v>
      </c>
      <c r="F513">
        <v>5</v>
      </c>
      <c r="G513" s="14">
        <f>VLOOKUP(A513,'Child Poverty by UK const 2012'!A:D,4,FALSE)</f>
        <v>7.0000000000000007E-2</v>
      </c>
    </row>
    <row r="514" spans="1:7" x14ac:dyDescent="0.25">
      <c r="A514" t="s">
        <v>261</v>
      </c>
      <c r="B514" t="s">
        <v>20</v>
      </c>
      <c r="C514">
        <v>1260</v>
      </c>
      <c r="D514">
        <v>6040</v>
      </c>
      <c r="E514" s="6">
        <v>0.20899999999999999</v>
      </c>
      <c r="F514">
        <v>1</v>
      </c>
      <c r="G514" s="14">
        <f>VLOOKUP(A514,'Child Poverty by UK const 2012'!A:D,4,FALSE)</f>
        <v>0.15</v>
      </c>
    </row>
    <row r="515" spans="1:7" x14ac:dyDescent="0.25">
      <c r="A515" t="s">
        <v>62</v>
      </c>
      <c r="B515" t="s">
        <v>20</v>
      </c>
      <c r="C515">
        <v>2250</v>
      </c>
      <c r="D515">
        <v>5420</v>
      </c>
      <c r="E515" s="6">
        <v>0.41599999999999998</v>
      </c>
      <c r="F515">
        <v>4</v>
      </c>
      <c r="G515" s="14">
        <f>VLOOKUP(A515,'Child Poverty by UK const 2012'!A:D,4,FALSE)</f>
        <v>0.08</v>
      </c>
    </row>
    <row r="516" spans="1:7" x14ac:dyDescent="0.25">
      <c r="A516" t="s">
        <v>526</v>
      </c>
      <c r="B516" t="s">
        <v>20</v>
      </c>
      <c r="C516">
        <v>1220</v>
      </c>
      <c r="D516">
        <v>6700</v>
      </c>
      <c r="E516" s="6">
        <v>0.18099999999999999</v>
      </c>
      <c r="F516">
        <v>1</v>
      </c>
      <c r="G516" s="14">
        <f>VLOOKUP(A516,'Child Poverty by UK const 2012'!A:D,4,FALSE)</f>
        <v>0.25</v>
      </c>
    </row>
    <row r="517" spans="1:7" x14ac:dyDescent="0.25">
      <c r="A517" t="s">
        <v>515</v>
      </c>
      <c r="B517" t="s">
        <v>20</v>
      </c>
      <c r="C517">
        <v>1670</v>
      </c>
      <c r="D517">
        <v>5790</v>
      </c>
      <c r="E517" s="6">
        <v>0.28799999999999998</v>
      </c>
      <c r="F517">
        <v>2</v>
      </c>
      <c r="G517" s="14">
        <f>VLOOKUP(A517,'Child Poverty by UK const 2012'!A:D,4,FALSE)</f>
        <v>0.25</v>
      </c>
    </row>
    <row r="518" spans="1:7" x14ac:dyDescent="0.25">
      <c r="A518" t="s">
        <v>297</v>
      </c>
      <c r="B518" t="s">
        <v>20</v>
      </c>
      <c r="C518">
        <v>1540</v>
      </c>
      <c r="D518">
        <v>4850</v>
      </c>
      <c r="E518" s="6">
        <v>0.317</v>
      </c>
      <c r="F518">
        <v>3</v>
      </c>
      <c r="G518" s="14">
        <f>VLOOKUP(A518,'Child Poverty by UK const 2012'!A:D,4,FALSE)</f>
        <v>0.16</v>
      </c>
    </row>
    <row r="519" spans="1:7" x14ac:dyDescent="0.25">
      <c r="A519" t="s">
        <v>102</v>
      </c>
      <c r="B519" t="s">
        <v>20</v>
      </c>
      <c r="C519">
        <v>2160</v>
      </c>
      <c r="D519">
        <v>5480</v>
      </c>
      <c r="E519" s="6">
        <v>0.39400000000000002</v>
      </c>
      <c r="F519">
        <v>4</v>
      </c>
      <c r="G519" s="14">
        <f>VLOOKUP(A519,'Child Poverty by UK const 2012'!A:D,4,FALSE)</f>
        <v>0.1</v>
      </c>
    </row>
    <row r="520" spans="1:7" x14ac:dyDescent="0.25">
      <c r="A520" t="s">
        <v>144</v>
      </c>
      <c r="B520" t="s">
        <v>20</v>
      </c>
      <c r="C520">
        <v>2500</v>
      </c>
      <c r="D520">
        <v>6880</v>
      </c>
      <c r="E520" s="6">
        <v>0.36399999999999999</v>
      </c>
      <c r="F520">
        <v>3</v>
      </c>
      <c r="G520" s="14">
        <f>VLOOKUP(A520,'Child Poverty by UK const 2012'!A:D,4,FALSE)</f>
        <v>0.11</v>
      </c>
    </row>
    <row r="521" spans="1:7" x14ac:dyDescent="0.25">
      <c r="A521" t="s">
        <v>298</v>
      </c>
      <c r="B521" t="s">
        <v>20</v>
      </c>
      <c r="C521">
        <v>1530</v>
      </c>
      <c r="D521">
        <v>5780</v>
      </c>
      <c r="E521" s="6">
        <v>0.26400000000000001</v>
      </c>
      <c r="F521">
        <v>2</v>
      </c>
      <c r="G521" s="14">
        <f>VLOOKUP(A521,'Child Poverty by UK const 2012'!A:D,4,FALSE)</f>
        <v>0.17</v>
      </c>
    </row>
    <row r="522" spans="1:7" x14ac:dyDescent="0.25">
      <c r="A522" t="s">
        <v>254</v>
      </c>
      <c r="B522" t="s">
        <v>20</v>
      </c>
      <c r="C522">
        <v>1910</v>
      </c>
      <c r="D522">
        <v>5760</v>
      </c>
      <c r="E522" s="6">
        <v>0.33100000000000002</v>
      </c>
      <c r="F522">
        <v>3</v>
      </c>
      <c r="G522" s="14">
        <f>VLOOKUP(A522,'Child Poverty by UK const 2012'!A:D,4,FALSE)</f>
        <v>0.15</v>
      </c>
    </row>
    <row r="523" spans="1:7" x14ac:dyDescent="0.25">
      <c r="A523" t="s">
        <v>338</v>
      </c>
      <c r="B523" t="s">
        <v>20</v>
      </c>
      <c r="C523">
        <v>1870</v>
      </c>
      <c r="D523">
        <v>6910</v>
      </c>
      <c r="E523" s="6">
        <v>0.27100000000000002</v>
      </c>
      <c r="F523">
        <v>2</v>
      </c>
      <c r="G523" s="14">
        <f>VLOOKUP(A523,'Child Poverty by UK const 2012'!A:D,4,FALSE)</f>
        <v>0.18</v>
      </c>
    </row>
    <row r="524" spans="1:7" x14ac:dyDescent="0.25">
      <c r="A524" t="s">
        <v>58</v>
      </c>
      <c r="B524" t="s">
        <v>20</v>
      </c>
      <c r="C524">
        <v>2340</v>
      </c>
      <c r="D524">
        <v>6240</v>
      </c>
      <c r="E524" s="6">
        <v>0.375</v>
      </c>
      <c r="F524">
        <v>4</v>
      </c>
      <c r="G524" s="14">
        <f>VLOOKUP(A524,'Child Poverty by UK const 2012'!A:D,4,FALSE)</f>
        <v>0.08</v>
      </c>
    </row>
    <row r="525" spans="1:7" x14ac:dyDescent="0.25">
      <c r="A525" t="s">
        <v>205</v>
      </c>
      <c r="B525" t="s">
        <v>20</v>
      </c>
      <c r="C525">
        <v>1870</v>
      </c>
      <c r="D525">
        <v>5980</v>
      </c>
      <c r="E525" s="6">
        <v>0.313</v>
      </c>
      <c r="F525">
        <v>3</v>
      </c>
      <c r="G525" s="14">
        <f>VLOOKUP(A525,'Child Poverty by UK const 2012'!A:D,4,FALSE)</f>
        <v>0.14000000000000001</v>
      </c>
    </row>
    <row r="526" spans="1:7" x14ac:dyDescent="0.25">
      <c r="A526" t="s">
        <v>347</v>
      </c>
      <c r="B526" t="s">
        <v>20</v>
      </c>
      <c r="C526">
        <v>1600</v>
      </c>
      <c r="D526">
        <v>6110</v>
      </c>
      <c r="E526" s="6">
        <v>0.26300000000000001</v>
      </c>
      <c r="F526">
        <v>2</v>
      </c>
      <c r="G526" s="14">
        <f>VLOOKUP(A526,'Child Poverty by UK const 2012'!A:D,4,FALSE)</f>
        <v>0.18</v>
      </c>
    </row>
    <row r="527" spans="1:7" x14ac:dyDescent="0.25">
      <c r="A527" t="s">
        <v>314</v>
      </c>
      <c r="B527" t="s">
        <v>20</v>
      </c>
      <c r="C527">
        <v>1640</v>
      </c>
      <c r="D527">
        <v>5190</v>
      </c>
      <c r="E527" s="6">
        <v>0.316</v>
      </c>
      <c r="F527">
        <v>3</v>
      </c>
      <c r="G527" s="14">
        <f>VLOOKUP(A527,'Child Poverty by UK const 2012'!A:D,4,FALSE)</f>
        <v>0.17</v>
      </c>
    </row>
    <row r="528" spans="1:7" x14ac:dyDescent="0.25">
      <c r="A528" t="s">
        <v>116</v>
      </c>
      <c r="B528" t="s">
        <v>20</v>
      </c>
      <c r="C528">
        <v>2410</v>
      </c>
      <c r="D528">
        <v>6480</v>
      </c>
      <c r="E528" s="6">
        <v>0.372</v>
      </c>
      <c r="F528">
        <v>4</v>
      </c>
      <c r="G528" s="14">
        <f>VLOOKUP(A528,'Child Poverty by UK const 2012'!A:D,4,FALSE)</f>
        <v>0.11</v>
      </c>
    </row>
    <row r="529" spans="1:7" x14ac:dyDescent="0.25">
      <c r="A529" t="s">
        <v>197</v>
      </c>
      <c r="B529" t="s">
        <v>20</v>
      </c>
      <c r="C529">
        <v>2600</v>
      </c>
      <c r="D529">
        <v>6830</v>
      </c>
      <c r="E529" s="6">
        <v>0.38</v>
      </c>
      <c r="F529">
        <v>4</v>
      </c>
      <c r="G529" s="14">
        <f>VLOOKUP(A529,'Child Poverty by UK const 2012'!A:D,4,FALSE)</f>
        <v>0.13</v>
      </c>
    </row>
    <row r="530" spans="1:7" x14ac:dyDescent="0.25">
      <c r="A530" t="s">
        <v>151</v>
      </c>
      <c r="B530" t="s">
        <v>20</v>
      </c>
      <c r="C530">
        <v>2460</v>
      </c>
      <c r="D530">
        <v>6330</v>
      </c>
      <c r="E530" s="6">
        <v>0.38800000000000001</v>
      </c>
      <c r="F530">
        <v>4</v>
      </c>
      <c r="G530" s="14">
        <f>VLOOKUP(A530,'Child Poverty by UK const 2012'!A:D,4,FALSE)</f>
        <v>0.12</v>
      </c>
    </row>
    <row r="531" spans="1:7" x14ac:dyDescent="0.25">
      <c r="A531" t="s">
        <v>64</v>
      </c>
      <c r="B531" t="s">
        <v>20</v>
      </c>
      <c r="C531">
        <v>2490</v>
      </c>
      <c r="D531">
        <v>5750</v>
      </c>
      <c r="E531" s="6">
        <v>0.433</v>
      </c>
      <c r="F531">
        <v>5</v>
      </c>
      <c r="G531" s="14">
        <f>VLOOKUP(A531,'Child Poverty by UK const 2012'!A:D,4,FALSE)</f>
        <v>0.08</v>
      </c>
    </row>
    <row r="532" spans="1:7" x14ac:dyDescent="0.25">
      <c r="A532" t="s">
        <v>75</v>
      </c>
      <c r="B532" t="s">
        <v>20</v>
      </c>
      <c r="C532">
        <v>2080</v>
      </c>
      <c r="D532">
        <v>5920</v>
      </c>
      <c r="E532" s="6">
        <v>0.35099999999999998</v>
      </c>
      <c r="F532">
        <v>3</v>
      </c>
      <c r="G532" s="14">
        <f>VLOOKUP(A532,'Child Poverty by UK const 2012'!A:D,4,FALSE)</f>
        <v>0.09</v>
      </c>
    </row>
    <row r="533" spans="1:7" x14ac:dyDescent="0.25">
      <c r="A533" t="s">
        <v>149</v>
      </c>
      <c r="B533" t="s">
        <v>20</v>
      </c>
      <c r="C533">
        <v>1840</v>
      </c>
      <c r="D533">
        <v>5750</v>
      </c>
      <c r="E533" s="6">
        <v>0.32100000000000001</v>
      </c>
      <c r="F533">
        <v>3</v>
      </c>
      <c r="G533" s="14">
        <f>VLOOKUP(A533,'Child Poverty by UK const 2012'!A:D,4,FALSE)</f>
        <v>0.12</v>
      </c>
    </row>
    <row r="534" spans="1:7" x14ac:dyDescent="0.25">
      <c r="A534" t="s">
        <v>453</v>
      </c>
      <c r="B534" t="s">
        <v>20</v>
      </c>
      <c r="C534">
        <v>1540</v>
      </c>
      <c r="D534">
        <v>5860</v>
      </c>
      <c r="E534" s="6">
        <v>0.26400000000000001</v>
      </c>
      <c r="F534">
        <v>2</v>
      </c>
      <c r="G534" s="14">
        <f>VLOOKUP(A534,'Child Poverty by UK const 2012'!A:D,4,FALSE)</f>
        <v>0.22</v>
      </c>
    </row>
    <row r="535" spans="1:7" x14ac:dyDescent="0.25">
      <c r="A535" t="s">
        <v>227</v>
      </c>
      <c r="B535" t="s">
        <v>20</v>
      </c>
      <c r="C535">
        <v>1990</v>
      </c>
      <c r="D535">
        <v>5910</v>
      </c>
      <c r="E535" s="6">
        <v>0.33600000000000002</v>
      </c>
      <c r="F535">
        <v>3</v>
      </c>
      <c r="G535" s="14">
        <f>VLOOKUP(A535,'Child Poverty by UK const 2012'!A:D,4,FALSE)</f>
        <v>0.14000000000000001</v>
      </c>
    </row>
    <row r="536" spans="1:7" x14ac:dyDescent="0.25">
      <c r="A536" t="s">
        <v>348</v>
      </c>
      <c r="B536" t="s">
        <v>20</v>
      </c>
      <c r="C536">
        <v>1770</v>
      </c>
      <c r="D536">
        <v>5370</v>
      </c>
      <c r="E536" s="6">
        <v>0.33</v>
      </c>
      <c r="F536">
        <v>3</v>
      </c>
      <c r="G536" s="14">
        <f>VLOOKUP(A536,'Child Poverty by UK const 2012'!A:D,4,FALSE)</f>
        <v>0.18</v>
      </c>
    </row>
    <row r="537" spans="1:7" x14ac:dyDescent="0.25">
      <c r="A537" t="s">
        <v>259</v>
      </c>
      <c r="B537" t="s">
        <v>20</v>
      </c>
      <c r="C537">
        <v>2090</v>
      </c>
      <c r="D537">
        <v>5290</v>
      </c>
      <c r="E537" s="6">
        <v>0.39600000000000002</v>
      </c>
      <c r="F537">
        <v>4</v>
      </c>
      <c r="G537" s="14">
        <f>VLOOKUP(A537,'Child Poverty by UK const 2012'!A:D,4,FALSE)</f>
        <v>0.15</v>
      </c>
    </row>
    <row r="538" spans="1:7" x14ac:dyDescent="0.25">
      <c r="A538" t="s">
        <v>167</v>
      </c>
      <c r="B538" t="s">
        <v>20</v>
      </c>
      <c r="C538">
        <v>2250</v>
      </c>
      <c r="D538">
        <v>6410</v>
      </c>
      <c r="E538" s="6">
        <v>0.35099999999999998</v>
      </c>
      <c r="F538">
        <v>3</v>
      </c>
      <c r="G538" s="14">
        <f>VLOOKUP(A538,'Child Poverty by UK const 2012'!A:D,4,FALSE)</f>
        <v>0.12</v>
      </c>
    </row>
    <row r="539" spans="1:7" x14ac:dyDescent="0.25">
      <c r="A539" t="s">
        <v>132</v>
      </c>
      <c r="B539" t="s">
        <v>20</v>
      </c>
      <c r="C539">
        <v>2070</v>
      </c>
      <c r="D539">
        <v>5610</v>
      </c>
      <c r="E539" s="6">
        <v>0.36899999999999999</v>
      </c>
      <c r="F539">
        <v>4</v>
      </c>
      <c r="G539" s="14">
        <f>VLOOKUP(A539,'Child Poverty by UK const 2012'!A:D,4,FALSE)</f>
        <v>0.11</v>
      </c>
    </row>
    <row r="540" spans="1:7" x14ac:dyDescent="0.25">
      <c r="A540" t="s">
        <v>396</v>
      </c>
      <c r="B540" t="s">
        <v>20</v>
      </c>
      <c r="C540">
        <v>1760</v>
      </c>
      <c r="D540">
        <v>6110</v>
      </c>
      <c r="E540" s="6">
        <v>0.28799999999999998</v>
      </c>
      <c r="F540">
        <v>2</v>
      </c>
      <c r="G540" s="14">
        <f>VLOOKUP(A540,'Child Poverty by UK const 2012'!A:D,4,FALSE)</f>
        <v>0.2</v>
      </c>
    </row>
    <row r="541" spans="1:7" x14ac:dyDescent="0.25">
      <c r="A541" t="s">
        <v>193</v>
      </c>
      <c r="B541" t="s">
        <v>20</v>
      </c>
      <c r="C541">
        <v>1850</v>
      </c>
      <c r="D541">
        <v>6570</v>
      </c>
      <c r="E541" s="6">
        <v>0.28100000000000003</v>
      </c>
      <c r="F541">
        <v>2</v>
      </c>
      <c r="G541" s="14">
        <f>VLOOKUP(A541,'Child Poverty by UK const 2012'!A:D,4,FALSE)</f>
        <v>0.13</v>
      </c>
    </row>
    <row r="542" spans="1:7" x14ac:dyDescent="0.25">
      <c r="A542" t="s">
        <v>676</v>
      </c>
      <c r="B542" t="s">
        <v>21</v>
      </c>
      <c r="C542">
        <v>1570</v>
      </c>
      <c r="D542">
        <v>4500</v>
      </c>
      <c r="E542" s="6">
        <v>0.35</v>
      </c>
      <c r="F542">
        <v>3</v>
      </c>
      <c r="G542" s="14">
        <f>VLOOKUP(A542,'Child Poverty by UK const 2012'!A:D,4,FALSE)</f>
        <v>0.18</v>
      </c>
    </row>
    <row r="543" spans="1:7" x14ac:dyDescent="0.25">
      <c r="A543" t="s">
        <v>267</v>
      </c>
      <c r="B543" t="s">
        <v>21</v>
      </c>
      <c r="C543">
        <v>1440</v>
      </c>
      <c r="D543">
        <v>4640</v>
      </c>
      <c r="E543" s="6">
        <v>0.309</v>
      </c>
      <c r="F543">
        <v>2</v>
      </c>
      <c r="G543" s="14">
        <f>VLOOKUP(A543,'Child Poverty by UK const 2012'!A:D,4,FALSE)</f>
        <v>0.15</v>
      </c>
    </row>
    <row r="544" spans="1:7" x14ac:dyDescent="0.25">
      <c r="A544" t="s">
        <v>244</v>
      </c>
      <c r="B544" t="s">
        <v>21</v>
      </c>
      <c r="C544">
        <v>1590</v>
      </c>
      <c r="D544">
        <v>5550</v>
      </c>
      <c r="E544" s="6">
        <v>0.28699999999999998</v>
      </c>
      <c r="F544">
        <v>2</v>
      </c>
      <c r="G544" s="14">
        <f>VLOOKUP(A544,'Child Poverty by UK const 2012'!A:D,4,FALSE)</f>
        <v>0.15</v>
      </c>
    </row>
    <row r="545" spans="1:7" x14ac:dyDescent="0.25">
      <c r="A545" t="s">
        <v>358</v>
      </c>
      <c r="B545" t="s">
        <v>21</v>
      </c>
      <c r="C545">
        <v>1150</v>
      </c>
      <c r="D545">
        <v>4290</v>
      </c>
      <c r="E545" s="6">
        <v>0.26700000000000002</v>
      </c>
      <c r="F545">
        <v>2</v>
      </c>
      <c r="G545" s="14">
        <f>VLOOKUP(A545,'Child Poverty by UK const 2012'!A:D,4,FALSE)</f>
        <v>0.18</v>
      </c>
    </row>
    <row r="546" spans="1:7" x14ac:dyDescent="0.25">
      <c r="A546" t="s">
        <v>456</v>
      </c>
      <c r="B546" t="s">
        <v>21</v>
      </c>
      <c r="C546">
        <v>1540</v>
      </c>
      <c r="D546">
        <v>5130</v>
      </c>
      <c r="E546" s="6">
        <v>0.29899999999999999</v>
      </c>
      <c r="F546">
        <v>2</v>
      </c>
      <c r="G546" s="14">
        <f>VLOOKUP(A546,'Child Poverty by UK const 2012'!A:D,4,FALSE)</f>
        <v>0.22</v>
      </c>
    </row>
    <row r="547" spans="1:7" x14ac:dyDescent="0.25">
      <c r="A547" t="s">
        <v>159</v>
      </c>
      <c r="B547" t="s">
        <v>21</v>
      </c>
      <c r="C547">
        <v>2020</v>
      </c>
      <c r="D547">
        <v>4780</v>
      </c>
      <c r="E547" s="6">
        <v>0.42099999999999999</v>
      </c>
      <c r="F547">
        <v>5</v>
      </c>
      <c r="G547" s="14">
        <f>VLOOKUP(A547,'Child Poverty by UK const 2012'!A:D,4,FALSE)</f>
        <v>0.12</v>
      </c>
    </row>
    <row r="548" spans="1:7" x14ac:dyDescent="0.25">
      <c r="A548" t="s">
        <v>457</v>
      </c>
      <c r="B548" t="s">
        <v>21</v>
      </c>
      <c r="C548">
        <v>1650</v>
      </c>
      <c r="D548">
        <v>4370</v>
      </c>
      <c r="E548" s="6">
        <v>0.377</v>
      </c>
      <c r="F548">
        <v>4</v>
      </c>
      <c r="G548" s="14">
        <f>VLOOKUP(A548,'Child Poverty by UK const 2012'!A:D,4,FALSE)</f>
        <v>0.22</v>
      </c>
    </row>
    <row r="549" spans="1:7" x14ac:dyDescent="0.25">
      <c r="A549" t="s">
        <v>578</v>
      </c>
      <c r="B549" t="s">
        <v>21</v>
      </c>
      <c r="C549">
        <v>1210</v>
      </c>
      <c r="D549">
        <v>5510</v>
      </c>
      <c r="E549" s="6">
        <v>0.219</v>
      </c>
      <c r="F549">
        <v>1</v>
      </c>
      <c r="G549" s="14">
        <f>VLOOKUP(A549,'Child Poverty by UK const 2012'!A:D,4,FALSE)</f>
        <v>0.28000000000000003</v>
      </c>
    </row>
    <row r="550" spans="1:7" x14ac:dyDescent="0.25">
      <c r="A550" t="s">
        <v>582</v>
      </c>
      <c r="B550" t="s">
        <v>21</v>
      </c>
      <c r="C550">
        <v>1010</v>
      </c>
      <c r="D550">
        <v>4370</v>
      </c>
      <c r="E550" s="6">
        <v>0.23100000000000001</v>
      </c>
      <c r="F550">
        <v>1</v>
      </c>
      <c r="G550" s="14">
        <f>VLOOKUP(A550,'Child Poverty by UK const 2012'!A:D,4,FALSE)</f>
        <v>0.28000000000000003</v>
      </c>
    </row>
    <row r="551" spans="1:7" x14ac:dyDescent="0.25">
      <c r="A551" t="s">
        <v>472</v>
      </c>
      <c r="B551" t="s">
        <v>21</v>
      </c>
      <c r="C551">
        <v>1610</v>
      </c>
      <c r="D551">
        <v>3690</v>
      </c>
      <c r="E551" s="6">
        <v>0.438</v>
      </c>
      <c r="F551">
        <v>5</v>
      </c>
      <c r="G551" s="14">
        <f>VLOOKUP(A551,'Child Poverty by UK const 2012'!A:D,4,FALSE)</f>
        <v>0.23</v>
      </c>
    </row>
    <row r="552" spans="1:7" x14ac:dyDescent="0.25">
      <c r="A552" t="s">
        <v>131</v>
      </c>
      <c r="B552" t="s">
        <v>21</v>
      </c>
      <c r="C552">
        <v>2410</v>
      </c>
      <c r="D552">
        <v>5240</v>
      </c>
      <c r="E552" s="6">
        <v>0.45900000000000002</v>
      </c>
      <c r="F552">
        <v>5</v>
      </c>
      <c r="G552" s="14">
        <f>VLOOKUP(A552,'Child Poverty by UK const 2012'!A:D,4,FALSE)</f>
        <v>0.11</v>
      </c>
    </row>
    <row r="553" spans="1:7" x14ac:dyDescent="0.25">
      <c r="A553" t="s">
        <v>604</v>
      </c>
      <c r="B553" t="s">
        <v>21</v>
      </c>
      <c r="C553">
        <v>1210</v>
      </c>
      <c r="D553">
        <v>5200</v>
      </c>
      <c r="E553" s="6">
        <v>0.23300000000000001</v>
      </c>
      <c r="F553">
        <v>1</v>
      </c>
      <c r="G553" s="14">
        <f>VLOOKUP(A553,'Child Poverty by UK const 2012'!A:D,4,FALSE)</f>
        <v>0.28999999999999998</v>
      </c>
    </row>
    <row r="554" spans="1:7" x14ac:dyDescent="0.25">
      <c r="A554" t="s">
        <v>479</v>
      </c>
      <c r="B554" t="s">
        <v>21</v>
      </c>
      <c r="C554">
        <v>1400</v>
      </c>
      <c r="D554">
        <v>5940</v>
      </c>
      <c r="E554" s="6">
        <v>0.23499999999999999</v>
      </c>
      <c r="F554">
        <v>1</v>
      </c>
      <c r="G554" s="14">
        <f>VLOOKUP(A554,'Child Poverty by UK const 2012'!A:D,4,FALSE)</f>
        <v>0.23</v>
      </c>
    </row>
    <row r="555" spans="1:7" x14ac:dyDescent="0.25">
      <c r="A555" t="s">
        <v>142</v>
      </c>
      <c r="B555" t="s">
        <v>21</v>
      </c>
      <c r="C555">
        <v>2350</v>
      </c>
      <c r="D555">
        <v>5120</v>
      </c>
      <c r="E555" s="6">
        <v>0.46</v>
      </c>
      <c r="F555">
        <v>5</v>
      </c>
      <c r="G555" s="14">
        <f>VLOOKUP(A555,'Child Poverty by UK const 2012'!A:D,4,FALSE)</f>
        <v>0.11</v>
      </c>
    </row>
    <row r="556" spans="1:7" x14ac:dyDescent="0.25">
      <c r="A556" t="s">
        <v>481</v>
      </c>
      <c r="B556" t="s">
        <v>21</v>
      </c>
      <c r="C556">
        <v>1480</v>
      </c>
      <c r="D556">
        <v>5590</v>
      </c>
      <c r="E556" s="6">
        <v>0.26400000000000001</v>
      </c>
      <c r="F556">
        <v>2</v>
      </c>
      <c r="G556" s="14">
        <f>VLOOKUP(A556,'Child Poverty by UK const 2012'!A:D,4,FALSE)</f>
        <v>0.23</v>
      </c>
    </row>
    <row r="557" spans="1:7" x14ac:dyDescent="0.25">
      <c r="A557" t="s">
        <v>430</v>
      </c>
      <c r="B557" t="s">
        <v>21</v>
      </c>
      <c r="C557">
        <v>1980</v>
      </c>
      <c r="D557">
        <v>5840</v>
      </c>
      <c r="E557" s="6">
        <v>0.33900000000000002</v>
      </c>
      <c r="F557">
        <v>3</v>
      </c>
      <c r="G557" s="14">
        <f>VLOOKUP(A557,'Child Poverty by UK const 2012'!A:D,4,FALSE)</f>
        <v>0.21</v>
      </c>
    </row>
    <row r="558" spans="1:7" x14ac:dyDescent="0.25">
      <c r="A558" t="s">
        <v>301</v>
      </c>
      <c r="B558" t="s">
        <v>21</v>
      </c>
      <c r="C558">
        <v>1280</v>
      </c>
      <c r="D558">
        <v>3610</v>
      </c>
      <c r="E558" s="6">
        <v>0.35399999999999998</v>
      </c>
      <c r="F558">
        <v>3</v>
      </c>
      <c r="G558" s="14">
        <f>VLOOKUP(A558,'Child Poverty by UK const 2012'!A:D,4,FALSE)</f>
        <v>0.17</v>
      </c>
    </row>
    <row r="559" spans="1:7" x14ac:dyDescent="0.25">
      <c r="A559" t="s">
        <v>287</v>
      </c>
      <c r="B559" t="s">
        <v>21</v>
      </c>
      <c r="C559">
        <v>1120</v>
      </c>
      <c r="D559">
        <v>3450</v>
      </c>
      <c r="E559" s="6">
        <v>0.32600000000000001</v>
      </c>
      <c r="F559">
        <v>3</v>
      </c>
      <c r="G559" s="14">
        <f>VLOOKUP(A559,'Child Poverty by UK const 2012'!A:D,4,FALSE)</f>
        <v>0.16</v>
      </c>
    </row>
    <row r="560" spans="1:7" x14ac:dyDescent="0.25">
      <c r="A560" t="s">
        <v>313</v>
      </c>
      <c r="B560" t="s">
        <v>21</v>
      </c>
      <c r="C560">
        <v>1650</v>
      </c>
      <c r="D560">
        <v>4740</v>
      </c>
      <c r="E560" s="6">
        <v>0.34799999999999998</v>
      </c>
      <c r="F560">
        <v>3</v>
      </c>
      <c r="G560" s="14">
        <f>VLOOKUP(A560,'Child Poverty by UK const 2012'!A:D,4,FALSE)</f>
        <v>0.17</v>
      </c>
    </row>
    <row r="561" spans="1:7" x14ac:dyDescent="0.25">
      <c r="A561" t="s">
        <v>477</v>
      </c>
      <c r="B561" t="s">
        <v>21</v>
      </c>
      <c r="C561">
        <v>1220</v>
      </c>
      <c r="D561">
        <v>4870</v>
      </c>
      <c r="E561" s="6">
        <v>0.251</v>
      </c>
      <c r="F561">
        <v>1</v>
      </c>
      <c r="G561" s="14">
        <f>VLOOKUP(A561,'Child Poverty by UK const 2012'!A:D,4,FALSE)</f>
        <v>0.23</v>
      </c>
    </row>
    <row r="562" spans="1:7" x14ac:dyDescent="0.25">
      <c r="A562" t="s">
        <v>178</v>
      </c>
      <c r="B562" t="s">
        <v>21</v>
      </c>
      <c r="C562">
        <v>1210</v>
      </c>
      <c r="D562">
        <v>3520</v>
      </c>
      <c r="E562" s="6">
        <v>0.34399999999999997</v>
      </c>
      <c r="F562">
        <v>3</v>
      </c>
      <c r="G562" s="14">
        <f>VLOOKUP(A562,'Child Poverty by UK const 2012'!A:D,4,FALSE)</f>
        <v>0.13</v>
      </c>
    </row>
    <row r="563" spans="1:7" x14ac:dyDescent="0.25">
      <c r="A563" t="s">
        <v>339</v>
      </c>
      <c r="B563" t="s">
        <v>21</v>
      </c>
      <c r="C563">
        <v>1160</v>
      </c>
      <c r="D563">
        <v>4460</v>
      </c>
      <c r="E563" s="6">
        <v>0.26100000000000001</v>
      </c>
      <c r="F563">
        <v>1</v>
      </c>
      <c r="G563" s="14">
        <f>VLOOKUP(A563,'Child Poverty by UK const 2012'!A:D,4,FALSE)</f>
        <v>0.18</v>
      </c>
    </row>
    <row r="564" spans="1:7" x14ac:dyDescent="0.25">
      <c r="A564" t="s">
        <v>152</v>
      </c>
      <c r="B564" t="s">
        <v>21</v>
      </c>
      <c r="C564">
        <v>1480</v>
      </c>
      <c r="D564">
        <v>3970</v>
      </c>
      <c r="E564" s="6">
        <v>0.371</v>
      </c>
      <c r="F564">
        <v>4</v>
      </c>
      <c r="G564" s="14">
        <f>VLOOKUP(A564,'Child Poverty by UK const 2012'!A:D,4,FALSE)</f>
        <v>0.12</v>
      </c>
    </row>
    <row r="565" spans="1:7" x14ac:dyDescent="0.25">
      <c r="A565" t="s">
        <v>255</v>
      </c>
      <c r="B565" t="s">
        <v>21</v>
      </c>
      <c r="C565">
        <v>1610</v>
      </c>
      <c r="D565">
        <v>4100</v>
      </c>
      <c r="E565" s="6">
        <v>0.39300000000000002</v>
      </c>
      <c r="F565">
        <v>4</v>
      </c>
      <c r="G565" s="14">
        <f>VLOOKUP(A565,'Child Poverty by UK const 2012'!A:D,4,FALSE)</f>
        <v>0.15</v>
      </c>
    </row>
    <row r="566" spans="1:7" x14ac:dyDescent="0.25">
      <c r="A566" t="s">
        <v>315</v>
      </c>
      <c r="B566" t="s">
        <v>21</v>
      </c>
      <c r="C566">
        <v>1700</v>
      </c>
      <c r="D566">
        <v>4750</v>
      </c>
      <c r="E566" s="6">
        <v>0.35799999999999998</v>
      </c>
      <c r="F566">
        <v>3</v>
      </c>
      <c r="G566" s="14">
        <f>VLOOKUP(A566,'Child Poverty by UK const 2012'!A:D,4,FALSE)</f>
        <v>0.17</v>
      </c>
    </row>
    <row r="567" spans="1:7" x14ac:dyDescent="0.25">
      <c r="A567" t="s">
        <v>328</v>
      </c>
      <c r="B567" t="s">
        <v>21</v>
      </c>
      <c r="C567">
        <v>1810</v>
      </c>
      <c r="D567">
        <v>4930</v>
      </c>
      <c r="E567" s="6">
        <v>0.36599999999999999</v>
      </c>
      <c r="F567">
        <v>4</v>
      </c>
      <c r="G567" s="14">
        <f>VLOOKUP(A567,'Child Poverty by UK const 2012'!A:D,4,FALSE)</f>
        <v>0.17</v>
      </c>
    </row>
    <row r="568" spans="1:7" x14ac:dyDescent="0.25">
      <c r="A568" t="s">
        <v>266</v>
      </c>
      <c r="B568" t="s">
        <v>21</v>
      </c>
      <c r="C568">
        <v>1750</v>
      </c>
      <c r="D568">
        <v>4240</v>
      </c>
      <c r="E568" s="6">
        <v>0.41299999999999998</v>
      </c>
      <c r="F568">
        <v>4</v>
      </c>
      <c r="G568" s="14">
        <f>VLOOKUP(A568,'Child Poverty by UK const 2012'!A:D,4,FALSE)</f>
        <v>0.15</v>
      </c>
    </row>
    <row r="569" spans="1:7" x14ac:dyDescent="0.25">
      <c r="A569" t="s">
        <v>136</v>
      </c>
      <c r="B569" t="s">
        <v>21</v>
      </c>
      <c r="C569">
        <v>1700</v>
      </c>
      <c r="D569">
        <v>4130</v>
      </c>
      <c r="E569" s="6">
        <v>0.41199999999999998</v>
      </c>
      <c r="F569">
        <v>4</v>
      </c>
      <c r="G569" s="14">
        <f>VLOOKUP(A569,'Child Poverty by UK const 2012'!A:D,4,FALSE)</f>
        <v>0.11</v>
      </c>
    </row>
    <row r="570" spans="1:7" x14ac:dyDescent="0.25">
      <c r="A570" t="s">
        <v>427</v>
      </c>
      <c r="B570" t="s">
        <v>21</v>
      </c>
      <c r="C570">
        <v>1480</v>
      </c>
      <c r="D570">
        <v>4820</v>
      </c>
      <c r="E570" s="6">
        <v>0.30599999999999999</v>
      </c>
      <c r="F570">
        <v>2</v>
      </c>
      <c r="G570" s="14">
        <f>VLOOKUP(A570,'Child Poverty by UK const 2012'!A:D,4,FALSE)</f>
        <v>0.21</v>
      </c>
    </row>
    <row r="571" spans="1:7" x14ac:dyDescent="0.25">
      <c r="A571" t="s">
        <v>574</v>
      </c>
      <c r="B571" t="s">
        <v>21</v>
      </c>
      <c r="C571">
        <v>1220</v>
      </c>
      <c r="D571">
        <v>5210</v>
      </c>
      <c r="E571" s="6">
        <v>0.23400000000000001</v>
      </c>
      <c r="F571">
        <v>1</v>
      </c>
      <c r="G571" s="14">
        <f>VLOOKUP(A571,'Child Poverty by UK const 2012'!A:D,4,FALSE)</f>
        <v>0.27</v>
      </c>
    </row>
    <row r="572" spans="1:7" x14ac:dyDescent="0.25">
      <c r="A572" t="s">
        <v>580</v>
      </c>
      <c r="B572" t="s">
        <v>21</v>
      </c>
      <c r="C572">
        <v>1360</v>
      </c>
      <c r="D572">
        <v>5460</v>
      </c>
      <c r="E572" s="6">
        <v>0.25</v>
      </c>
      <c r="F572">
        <v>1</v>
      </c>
      <c r="G572" s="14">
        <f>VLOOKUP(A572,'Child Poverty by UK const 2012'!A:D,4,FALSE)</f>
        <v>0.28000000000000003</v>
      </c>
    </row>
    <row r="573" spans="1:7" x14ac:dyDescent="0.25">
      <c r="A573" t="s">
        <v>594</v>
      </c>
      <c r="B573" t="s">
        <v>21</v>
      </c>
      <c r="C573">
        <v>1070</v>
      </c>
      <c r="D573">
        <v>5030</v>
      </c>
      <c r="E573" s="6">
        <v>0.21299999999999999</v>
      </c>
      <c r="F573">
        <v>1</v>
      </c>
      <c r="G573" s="14">
        <f>VLOOKUP(A573,'Child Poverty by UK const 2012'!A:D,4,FALSE)</f>
        <v>0.28000000000000003</v>
      </c>
    </row>
    <row r="574" spans="1:7" x14ac:dyDescent="0.25">
      <c r="A574" t="s">
        <v>336</v>
      </c>
      <c r="B574" t="s">
        <v>21</v>
      </c>
      <c r="C574">
        <v>2090</v>
      </c>
      <c r="D574">
        <v>5120</v>
      </c>
      <c r="E574" s="6">
        <v>0.40899999999999997</v>
      </c>
      <c r="F574">
        <v>4</v>
      </c>
      <c r="G574" s="14">
        <f>VLOOKUP(A574,'Child Poverty by UK const 2012'!A:D,4,FALSE)</f>
        <v>0.18</v>
      </c>
    </row>
    <row r="575" spans="1:7" x14ac:dyDescent="0.25">
      <c r="A575" t="s">
        <v>493</v>
      </c>
      <c r="B575" t="s">
        <v>21</v>
      </c>
      <c r="C575">
        <v>1290</v>
      </c>
      <c r="D575">
        <v>5070</v>
      </c>
      <c r="E575" s="6">
        <v>0.255</v>
      </c>
      <c r="F575">
        <v>1</v>
      </c>
      <c r="G575" s="14">
        <f>VLOOKUP(A575,'Child Poverty by UK const 2012'!A:D,4,FALSE)</f>
        <v>0.24</v>
      </c>
    </row>
    <row r="576" spans="1:7" x14ac:dyDescent="0.25">
      <c r="A576" t="s">
        <v>329</v>
      </c>
      <c r="B576" t="s">
        <v>21</v>
      </c>
      <c r="C576">
        <v>1690</v>
      </c>
      <c r="D576">
        <v>5030</v>
      </c>
      <c r="E576" s="6">
        <v>0.33700000000000002</v>
      </c>
      <c r="F576">
        <v>3</v>
      </c>
      <c r="G576" s="14">
        <f>VLOOKUP(A576,'Child Poverty by UK const 2012'!A:D,4,FALSE)</f>
        <v>0.17</v>
      </c>
    </row>
    <row r="577" spans="1:7" x14ac:dyDescent="0.25">
      <c r="A577" t="s">
        <v>500</v>
      </c>
      <c r="B577" t="s">
        <v>21</v>
      </c>
      <c r="C577">
        <v>1610</v>
      </c>
      <c r="D577">
        <v>6050</v>
      </c>
      <c r="E577" s="6">
        <v>0.26700000000000002</v>
      </c>
      <c r="F577">
        <v>2</v>
      </c>
      <c r="G577" s="14">
        <f>VLOOKUP(A577,'Child Poverty by UK const 2012'!A:D,4,FALSE)</f>
        <v>0.24</v>
      </c>
    </row>
    <row r="578" spans="1:7" x14ac:dyDescent="0.25">
      <c r="A578" t="s">
        <v>442</v>
      </c>
      <c r="B578" t="s">
        <v>21</v>
      </c>
      <c r="C578">
        <v>1220</v>
      </c>
      <c r="D578">
        <v>5190</v>
      </c>
      <c r="E578" s="6">
        <v>0.23599999999999999</v>
      </c>
      <c r="F578">
        <v>1</v>
      </c>
      <c r="G578" s="14">
        <f>VLOOKUP(A578,'Child Poverty by UK const 2012'!A:D,4,FALSE)</f>
        <v>0.22</v>
      </c>
    </row>
    <row r="579" spans="1:7" x14ac:dyDescent="0.25">
      <c r="A579" t="s">
        <v>340</v>
      </c>
      <c r="B579" t="s">
        <v>21</v>
      </c>
      <c r="C579">
        <v>2370</v>
      </c>
      <c r="D579">
        <v>6660</v>
      </c>
      <c r="E579" s="6">
        <v>0.35599999999999998</v>
      </c>
      <c r="F579">
        <v>3</v>
      </c>
      <c r="G579" s="14">
        <f>VLOOKUP(A579,'Child Poverty by UK const 2012'!A:D,4,FALSE)</f>
        <v>0.18</v>
      </c>
    </row>
    <row r="580" spans="1:7" x14ac:dyDescent="0.25">
      <c r="A580" t="s">
        <v>553</v>
      </c>
      <c r="B580" t="s">
        <v>21</v>
      </c>
      <c r="C580">
        <v>1930</v>
      </c>
      <c r="D580">
        <v>6220</v>
      </c>
      <c r="E580" s="6">
        <v>0.31</v>
      </c>
      <c r="F580">
        <v>2</v>
      </c>
      <c r="G580" s="14">
        <f>VLOOKUP(A580,'Child Poverty by UK const 2012'!A:D,4,FALSE)</f>
        <v>0.26</v>
      </c>
    </row>
    <row r="581" spans="1:7" x14ac:dyDescent="0.25">
      <c r="A581" t="s">
        <v>608</v>
      </c>
      <c r="B581" t="s">
        <v>21</v>
      </c>
      <c r="C581">
        <v>1890</v>
      </c>
      <c r="D581">
        <v>6970</v>
      </c>
      <c r="E581" s="6">
        <v>0.27100000000000002</v>
      </c>
      <c r="F581">
        <v>2</v>
      </c>
      <c r="G581" s="14">
        <f>VLOOKUP(A581,'Child Poverty by UK const 2012'!A:D,4,FALSE)</f>
        <v>0.3</v>
      </c>
    </row>
    <row r="582" spans="1:7" x14ac:dyDescent="0.25">
      <c r="A582" t="s">
        <v>473</v>
      </c>
      <c r="B582" t="s">
        <v>22</v>
      </c>
      <c r="C582">
        <v>1630</v>
      </c>
      <c r="D582">
        <v>4380</v>
      </c>
      <c r="E582" s="6">
        <v>0.371</v>
      </c>
      <c r="F582">
        <v>4</v>
      </c>
      <c r="G582" s="14">
        <f>VLOOKUP(A582,'Child Poverty by UK const 2012'!A:D,4,FALSE)</f>
        <v>0.23</v>
      </c>
    </row>
    <row r="583" spans="1:7" x14ac:dyDescent="0.25">
      <c r="A583" t="s">
        <v>137</v>
      </c>
      <c r="B583" t="s">
        <v>22</v>
      </c>
      <c r="C583">
        <v>2730</v>
      </c>
      <c r="D583">
        <v>4780</v>
      </c>
      <c r="E583" s="6">
        <v>0.57199999999999995</v>
      </c>
      <c r="F583">
        <v>5</v>
      </c>
      <c r="G583" s="14">
        <f>VLOOKUP(A583,'Child Poverty by UK const 2012'!A:D,4,FALSE)</f>
        <v>0.11</v>
      </c>
    </row>
    <row r="584" spans="1:7" x14ac:dyDescent="0.25">
      <c r="A584" t="s">
        <v>502</v>
      </c>
      <c r="B584" t="s">
        <v>22</v>
      </c>
      <c r="C584">
        <v>1730</v>
      </c>
      <c r="D584">
        <v>5760</v>
      </c>
      <c r="E584" s="6">
        <v>0.3</v>
      </c>
      <c r="F584">
        <v>2</v>
      </c>
      <c r="G584" s="14">
        <f>VLOOKUP(A584,'Child Poverty by UK const 2012'!A:D,4,FALSE)</f>
        <v>0.24</v>
      </c>
    </row>
    <row r="585" spans="1:7" x14ac:dyDescent="0.25">
      <c r="A585" t="s">
        <v>312</v>
      </c>
      <c r="B585" t="s">
        <v>22</v>
      </c>
      <c r="C585">
        <v>2040</v>
      </c>
      <c r="D585">
        <v>5300</v>
      </c>
      <c r="E585" s="6">
        <v>0.38400000000000001</v>
      </c>
      <c r="F585">
        <v>4</v>
      </c>
      <c r="G585" s="14">
        <f>VLOOKUP(A585,'Child Poverty by UK const 2012'!A:D,4,FALSE)</f>
        <v>0.17</v>
      </c>
    </row>
    <row r="586" spans="1:7" x14ac:dyDescent="0.25">
      <c r="A586" t="s">
        <v>206</v>
      </c>
      <c r="B586" t="s">
        <v>22</v>
      </c>
      <c r="C586">
        <v>2330</v>
      </c>
      <c r="D586">
        <v>5770</v>
      </c>
      <c r="E586" s="6">
        <v>0.40300000000000002</v>
      </c>
      <c r="F586">
        <v>4</v>
      </c>
      <c r="G586" s="14">
        <f>VLOOKUP(A586,'Child Poverty by UK const 2012'!A:D,4,FALSE)</f>
        <v>0.14000000000000001</v>
      </c>
    </row>
    <row r="587" spans="1:7" x14ac:dyDescent="0.25">
      <c r="A587" t="s">
        <v>461</v>
      </c>
      <c r="B587" t="s">
        <v>22</v>
      </c>
      <c r="C587">
        <v>2220</v>
      </c>
      <c r="D587">
        <v>6100</v>
      </c>
      <c r="E587" s="6">
        <v>0.36399999999999999</v>
      </c>
      <c r="F587">
        <v>3</v>
      </c>
      <c r="G587" s="14">
        <f>VLOOKUP(A587,'Child Poverty by UK const 2012'!A:D,4,FALSE)</f>
        <v>0.22</v>
      </c>
    </row>
    <row r="588" spans="1:7" x14ac:dyDescent="0.25">
      <c r="A588" t="s">
        <v>202</v>
      </c>
      <c r="B588" t="s">
        <v>22</v>
      </c>
      <c r="C588">
        <v>2340</v>
      </c>
      <c r="D588">
        <v>6070</v>
      </c>
      <c r="E588" s="6">
        <v>0.38600000000000001</v>
      </c>
      <c r="F588">
        <v>4</v>
      </c>
      <c r="G588" s="14">
        <f>VLOOKUP(A588,'Child Poverty by UK const 2012'!A:D,4,FALSE)</f>
        <v>0.13</v>
      </c>
    </row>
    <row r="589" spans="1:7" x14ac:dyDescent="0.25">
      <c r="A589" t="s">
        <v>235</v>
      </c>
      <c r="B589" t="s">
        <v>22</v>
      </c>
      <c r="C589">
        <v>2070</v>
      </c>
      <c r="D589">
        <v>5780</v>
      </c>
      <c r="E589" s="6">
        <v>0.35699999999999998</v>
      </c>
      <c r="F589">
        <v>3</v>
      </c>
      <c r="G589" s="14">
        <f>VLOOKUP(A589,'Child Poverty by UK const 2012'!A:D,4,FALSE)</f>
        <v>0.14000000000000001</v>
      </c>
    </row>
    <row r="590" spans="1:7" x14ac:dyDescent="0.25">
      <c r="A590" t="s">
        <v>369</v>
      </c>
      <c r="B590" t="s">
        <v>22</v>
      </c>
      <c r="C590">
        <v>1510</v>
      </c>
      <c r="D590">
        <v>4050</v>
      </c>
      <c r="E590" s="6">
        <v>0.373</v>
      </c>
      <c r="F590">
        <v>4</v>
      </c>
      <c r="G590" s="14">
        <f>VLOOKUP(A590,'Child Poverty by UK const 2012'!A:D,4,FALSE)</f>
        <v>0.19</v>
      </c>
    </row>
    <row r="591" spans="1:7" x14ac:dyDescent="0.25">
      <c r="A591" t="s">
        <v>419</v>
      </c>
      <c r="B591" t="s">
        <v>22</v>
      </c>
      <c r="C591">
        <v>2260</v>
      </c>
      <c r="D591">
        <v>5900</v>
      </c>
      <c r="E591" s="6">
        <v>0.38300000000000001</v>
      </c>
      <c r="F591">
        <v>4</v>
      </c>
      <c r="G591" s="14">
        <f>VLOOKUP(A591,'Child Poverty by UK const 2012'!A:D,4,FALSE)</f>
        <v>0.21</v>
      </c>
    </row>
    <row r="592" spans="1:7" x14ac:dyDescent="0.25">
      <c r="A592" t="s">
        <v>412</v>
      </c>
      <c r="B592" t="s">
        <v>22</v>
      </c>
      <c r="C592">
        <v>2110</v>
      </c>
      <c r="D592">
        <v>6230</v>
      </c>
      <c r="E592" s="6">
        <v>0.33900000000000002</v>
      </c>
      <c r="F592">
        <v>3</v>
      </c>
      <c r="G592" s="14">
        <f>VLOOKUP(A592,'Child Poverty by UK const 2012'!A:D,4,FALSE)</f>
        <v>0.2</v>
      </c>
    </row>
    <row r="593" spans="1:7" x14ac:dyDescent="0.25">
      <c r="A593" t="s">
        <v>345</v>
      </c>
      <c r="B593" t="s">
        <v>22</v>
      </c>
      <c r="C593">
        <v>2360</v>
      </c>
      <c r="D593">
        <v>6040</v>
      </c>
      <c r="E593" s="6">
        <v>0.39100000000000001</v>
      </c>
      <c r="F593">
        <v>4</v>
      </c>
      <c r="G593" s="14">
        <f>VLOOKUP(A593,'Child Poverty by UK const 2012'!A:D,4,FALSE)</f>
        <v>0.18</v>
      </c>
    </row>
    <row r="594" spans="1:7" x14ac:dyDescent="0.25">
      <c r="A594" t="s">
        <v>326</v>
      </c>
      <c r="B594" t="s">
        <v>22</v>
      </c>
      <c r="C594">
        <v>2140</v>
      </c>
      <c r="D594">
        <v>6090</v>
      </c>
      <c r="E594" s="6">
        <v>0.35099999999999998</v>
      </c>
      <c r="F594">
        <v>3</v>
      </c>
      <c r="G594" s="14">
        <f>VLOOKUP(A594,'Child Poverty by UK const 2012'!A:D,4,FALSE)</f>
        <v>0.17</v>
      </c>
    </row>
    <row r="595" spans="1:7" x14ac:dyDescent="0.25">
      <c r="A595" t="s">
        <v>215</v>
      </c>
      <c r="B595" t="s">
        <v>22</v>
      </c>
      <c r="C595">
        <v>2120</v>
      </c>
      <c r="D595">
        <v>5390</v>
      </c>
      <c r="E595" s="6">
        <v>0.39400000000000002</v>
      </c>
      <c r="F595">
        <v>4</v>
      </c>
      <c r="G595" s="14">
        <f>VLOOKUP(A595,'Child Poverty by UK const 2012'!A:D,4,FALSE)</f>
        <v>0.14000000000000001</v>
      </c>
    </row>
    <row r="596" spans="1:7" x14ac:dyDescent="0.25">
      <c r="A596" t="s">
        <v>413</v>
      </c>
      <c r="B596" t="s">
        <v>22</v>
      </c>
      <c r="C596">
        <v>2220</v>
      </c>
      <c r="D596">
        <v>5510</v>
      </c>
      <c r="E596" s="6">
        <v>0.40300000000000002</v>
      </c>
      <c r="F596">
        <v>4</v>
      </c>
      <c r="G596" s="14">
        <f>VLOOKUP(A596,'Child Poverty by UK const 2012'!A:D,4,FALSE)</f>
        <v>0.2</v>
      </c>
    </row>
    <row r="597" spans="1:7" x14ac:dyDescent="0.25">
      <c r="A597" t="s">
        <v>539</v>
      </c>
      <c r="B597" t="s">
        <v>22</v>
      </c>
      <c r="C597">
        <v>1790</v>
      </c>
      <c r="D597">
        <v>5020</v>
      </c>
      <c r="E597" s="6">
        <v>0.35499999999999998</v>
      </c>
      <c r="F597">
        <v>3</v>
      </c>
      <c r="G597" s="14">
        <f>VLOOKUP(A597,'Child Poverty by UK const 2012'!A:D,4,FALSE)</f>
        <v>0.26</v>
      </c>
    </row>
    <row r="598" spans="1:7" x14ac:dyDescent="0.25">
      <c r="A598" t="s">
        <v>284</v>
      </c>
      <c r="B598" t="s">
        <v>22</v>
      </c>
      <c r="C598">
        <v>2260</v>
      </c>
      <c r="D598">
        <v>6120</v>
      </c>
      <c r="E598" s="6">
        <v>0.36799999999999999</v>
      </c>
      <c r="F598">
        <v>4</v>
      </c>
      <c r="G598" s="14">
        <f>VLOOKUP(A598,'Child Poverty by UK const 2012'!A:D,4,FALSE)</f>
        <v>0.16</v>
      </c>
    </row>
    <row r="599" spans="1:7" x14ac:dyDescent="0.25">
      <c r="A599" t="s">
        <v>53</v>
      </c>
      <c r="B599" t="s">
        <v>22</v>
      </c>
      <c r="C599">
        <v>3660</v>
      </c>
      <c r="D599">
        <v>5990</v>
      </c>
      <c r="E599" s="6">
        <v>0.61099999999999999</v>
      </c>
      <c r="F599">
        <v>5</v>
      </c>
      <c r="G599" s="14">
        <f>VLOOKUP(A599,'Child Poverty by UK const 2012'!A:D,4,FALSE)</f>
        <v>0.08</v>
      </c>
    </row>
    <row r="600" spans="1:7" x14ac:dyDescent="0.25">
      <c r="A600" t="s">
        <v>234</v>
      </c>
      <c r="B600" t="s">
        <v>22</v>
      </c>
      <c r="C600">
        <v>3060</v>
      </c>
      <c r="D600">
        <v>6850</v>
      </c>
      <c r="E600" s="6">
        <v>0.44700000000000001</v>
      </c>
      <c r="F600">
        <v>5</v>
      </c>
      <c r="G600" s="14">
        <f>VLOOKUP(A600,'Child Poverty by UK const 2012'!A:D,4,FALSE)</f>
        <v>0.14000000000000001</v>
      </c>
    </row>
    <row r="601" spans="1:7" x14ac:dyDescent="0.25">
      <c r="A601" t="s">
        <v>225</v>
      </c>
      <c r="B601" t="s">
        <v>22</v>
      </c>
      <c r="C601">
        <v>2450</v>
      </c>
      <c r="D601">
        <v>6120</v>
      </c>
      <c r="E601" s="6">
        <v>0.40100000000000002</v>
      </c>
      <c r="F601">
        <v>4</v>
      </c>
      <c r="G601" s="14">
        <f>VLOOKUP(A601,'Child Poverty by UK const 2012'!A:D,4,FALSE)</f>
        <v>0.14000000000000001</v>
      </c>
    </row>
    <row r="602" spans="1:7" x14ac:dyDescent="0.25">
      <c r="A602" t="s">
        <v>94</v>
      </c>
      <c r="B602" t="s">
        <v>22</v>
      </c>
      <c r="C602">
        <v>3920</v>
      </c>
      <c r="D602">
        <v>6330</v>
      </c>
      <c r="E602" s="6">
        <v>0.61899999999999999</v>
      </c>
      <c r="F602">
        <v>5</v>
      </c>
      <c r="G602" s="14">
        <f>VLOOKUP(A602,'Child Poverty by UK const 2012'!A:D,4,FALSE)</f>
        <v>0.1</v>
      </c>
    </row>
    <row r="603" spans="1:7" x14ac:dyDescent="0.25">
      <c r="A603" t="s">
        <v>510</v>
      </c>
      <c r="B603" t="s">
        <v>22</v>
      </c>
      <c r="C603">
        <v>1460</v>
      </c>
      <c r="D603">
        <v>4330</v>
      </c>
      <c r="E603" s="6">
        <v>0.33800000000000002</v>
      </c>
      <c r="F603">
        <v>3</v>
      </c>
      <c r="G603" s="14">
        <f>VLOOKUP(A603,'Child Poverty by UK const 2012'!A:D,4,FALSE)</f>
        <v>0.24</v>
      </c>
    </row>
    <row r="604" spans="1:7" x14ac:dyDescent="0.25">
      <c r="A604" t="s">
        <v>444</v>
      </c>
      <c r="B604" t="s">
        <v>22</v>
      </c>
      <c r="C604">
        <v>1720</v>
      </c>
      <c r="D604">
        <v>3830</v>
      </c>
      <c r="E604" s="6">
        <v>0.44800000000000001</v>
      </c>
      <c r="F604">
        <v>5</v>
      </c>
      <c r="G604" s="14">
        <f>VLOOKUP(A604,'Child Poverty by UK const 2012'!A:D,4,FALSE)</f>
        <v>0.22</v>
      </c>
    </row>
    <row r="605" spans="1:7" x14ac:dyDescent="0.25">
      <c r="A605" t="s">
        <v>247</v>
      </c>
      <c r="B605" t="s">
        <v>22</v>
      </c>
      <c r="C605">
        <v>2400</v>
      </c>
      <c r="D605">
        <v>4580</v>
      </c>
      <c r="E605" s="6">
        <v>0.52400000000000002</v>
      </c>
      <c r="F605">
        <v>5</v>
      </c>
      <c r="G605" s="14">
        <f>VLOOKUP(A605,'Child Poverty by UK const 2012'!A:D,4,FALSE)</f>
        <v>0.15</v>
      </c>
    </row>
    <row r="606" spans="1:7" x14ac:dyDescent="0.25">
      <c r="A606" t="s">
        <v>376</v>
      </c>
      <c r="B606" t="s">
        <v>22</v>
      </c>
      <c r="C606">
        <v>2030</v>
      </c>
      <c r="D606">
        <v>5060</v>
      </c>
      <c r="E606" s="6">
        <v>0.40200000000000002</v>
      </c>
      <c r="F606">
        <v>4</v>
      </c>
      <c r="G606" s="14">
        <f>VLOOKUP(A606,'Child Poverty by UK const 2012'!A:D,4,FALSE)</f>
        <v>0.19</v>
      </c>
    </row>
    <row r="607" spans="1:7" x14ac:dyDescent="0.25">
      <c r="A607" t="s">
        <v>245</v>
      </c>
      <c r="B607" t="s">
        <v>22</v>
      </c>
      <c r="C607">
        <v>2620</v>
      </c>
      <c r="D607">
        <v>5580</v>
      </c>
      <c r="E607" s="6">
        <v>0.46899999999999997</v>
      </c>
      <c r="F607">
        <v>5</v>
      </c>
      <c r="G607" s="14">
        <f>VLOOKUP(A607,'Child Poverty by UK const 2012'!A:D,4,FALSE)</f>
        <v>0.15</v>
      </c>
    </row>
    <row r="608" spans="1:7" x14ac:dyDescent="0.25">
      <c r="A608" t="s">
        <v>299</v>
      </c>
      <c r="B608" t="s">
        <v>22</v>
      </c>
      <c r="C608">
        <v>2330</v>
      </c>
      <c r="D608">
        <v>6490</v>
      </c>
      <c r="E608" s="6">
        <v>0.35799999999999998</v>
      </c>
      <c r="F608">
        <v>3</v>
      </c>
      <c r="G608" s="14">
        <f>VLOOKUP(A608,'Child Poverty by UK const 2012'!A:D,4,FALSE)</f>
        <v>0.17</v>
      </c>
    </row>
    <row r="609" spans="1:7" x14ac:dyDescent="0.25">
      <c r="A609" t="s">
        <v>663</v>
      </c>
      <c r="B609" t="s">
        <v>22</v>
      </c>
      <c r="C609">
        <v>1370</v>
      </c>
      <c r="D609">
        <v>3520</v>
      </c>
      <c r="E609" s="6">
        <v>0.39</v>
      </c>
      <c r="F609">
        <v>4</v>
      </c>
      <c r="G609" s="14">
        <f>VLOOKUP(A609,'Child Poverty by UK const 2012'!A:D,4,FALSE)</f>
        <v>0.37</v>
      </c>
    </row>
    <row r="610" spans="1:7" x14ac:dyDescent="0.25">
      <c r="A610" t="s">
        <v>651</v>
      </c>
      <c r="B610" t="s">
        <v>22</v>
      </c>
      <c r="C610">
        <v>1790</v>
      </c>
      <c r="D610">
        <v>6620</v>
      </c>
      <c r="E610" s="6">
        <v>0.27100000000000002</v>
      </c>
      <c r="F610">
        <v>2</v>
      </c>
      <c r="G610" s="14">
        <f>VLOOKUP(A610,'Child Poverty by UK const 2012'!A:D,4,FALSE)</f>
        <v>0.35</v>
      </c>
    </row>
    <row r="611" spans="1:7" x14ac:dyDescent="0.25">
      <c r="A611" t="s">
        <v>597</v>
      </c>
      <c r="B611" t="s">
        <v>22</v>
      </c>
      <c r="C611">
        <v>1330</v>
      </c>
      <c r="D611">
        <v>2900</v>
      </c>
      <c r="E611" s="6">
        <v>0.45900000000000002</v>
      </c>
      <c r="F611">
        <v>5</v>
      </c>
      <c r="G611" s="14">
        <f>VLOOKUP(A611,'Child Poverty by UK const 2012'!A:D,4,FALSE)</f>
        <v>0.28999999999999998</v>
      </c>
    </row>
    <row r="612" spans="1:7" x14ac:dyDescent="0.25">
      <c r="A612" t="s">
        <v>673</v>
      </c>
      <c r="B612" t="s">
        <v>22</v>
      </c>
      <c r="C612">
        <v>1390</v>
      </c>
      <c r="D612">
        <v>5600</v>
      </c>
      <c r="E612" s="6">
        <v>0.247</v>
      </c>
      <c r="F612">
        <v>1</v>
      </c>
      <c r="G612" s="14">
        <f>VLOOKUP(A612,'Child Poverty by UK const 2012'!A:D,4,FALSE)</f>
        <v>0.43</v>
      </c>
    </row>
    <row r="613" spans="1:7" x14ac:dyDescent="0.25">
      <c r="A613" t="s">
        <v>633</v>
      </c>
      <c r="B613" t="s">
        <v>22</v>
      </c>
      <c r="C613">
        <v>1760</v>
      </c>
      <c r="D613">
        <v>4840</v>
      </c>
      <c r="E613" s="6">
        <v>0.36399999999999999</v>
      </c>
      <c r="F613">
        <v>3</v>
      </c>
      <c r="G613" s="14">
        <f>VLOOKUP(A613,'Child Poverty by UK const 2012'!A:D,4,FALSE)</f>
        <v>0.32</v>
      </c>
    </row>
    <row r="614" spans="1:7" x14ac:dyDescent="0.25">
      <c r="A614" t="s">
        <v>546</v>
      </c>
      <c r="B614" t="s">
        <v>22</v>
      </c>
      <c r="C614">
        <v>2230</v>
      </c>
      <c r="D614">
        <v>5440</v>
      </c>
      <c r="E614" s="6">
        <v>0.41</v>
      </c>
      <c r="F614">
        <v>4</v>
      </c>
      <c r="G614" s="14">
        <f>VLOOKUP(A614,'Child Poverty by UK const 2012'!A:D,4,FALSE)</f>
        <v>0.26</v>
      </c>
    </row>
    <row r="615" spans="1:7" x14ac:dyDescent="0.25">
      <c r="A615" t="s">
        <v>626</v>
      </c>
      <c r="B615" t="s">
        <v>22</v>
      </c>
      <c r="C615">
        <v>1490</v>
      </c>
      <c r="D615">
        <v>5840</v>
      </c>
      <c r="E615" s="6">
        <v>0.25600000000000001</v>
      </c>
      <c r="F615">
        <v>1</v>
      </c>
      <c r="G615" s="14">
        <f>VLOOKUP(A615,'Child Poverty by UK const 2012'!A:D,4,FALSE)</f>
        <v>0.31</v>
      </c>
    </row>
    <row r="616" spans="1:7" x14ac:dyDescent="0.25">
      <c r="A616" t="s">
        <v>571</v>
      </c>
      <c r="B616" t="s">
        <v>22</v>
      </c>
      <c r="C616">
        <v>2020</v>
      </c>
      <c r="D616">
        <v>6280</v>
      </c>
      <c r="E616" s="6">
        <v>0.32200000000000001</v>
      </c>
      <c r="F616">
        <v>3</v>
      </c>
      <c r="G616" s="14">
        <f>VLOOKUP(A616,'Child Poverty by UK const 2012'!A:D,4,FALSE)</f>
        <v>0.27</v>
      </c>
    </row>
    <row r="617" spans="1:7" x14ac:dyDescent="0.25">
      <c r="A617" t="s">
        <v>43</v>
      </c>
      <c r="B617" t="s">
        <v>22</v>
      </c>
      <c r="C617">
        <v>3110</v>
      </c>
      <c r="D617">
        <v>6110</v>
      </c>
      <c r="E617" s="6">
        <v>0.50900000000000001</v>
      </c>
      <c r="F617">
        <v>5</v>
      </c>
      <c r="G617" s="14">
        <f>VLOOKUP(A617,'Child Poverty by UK const 2012'!A:D,4,FALSE)</f>
        <v>7.0000000000000007E-2</v>
      </c>
    </row>
    <row r="618" spans="1:7" x14ac:dyDescent="0.25">
      <c r="A618" t="s">
        <v>494</v>
      </c>
      <c r="B618" t="s">
        <v>22</v>
      </c>
      <c r="C618">
        <v>2390</v>
      </c>
      <c r="D618">
        <v>5650</v>
      </c>
      <c r="E618" s="6">
        <v>0.42399999999999999</v>
      </c>
      <c r="F618">
        <v>5</v>
      </c>
      <c r="G618" s="14">
        <f>VLOOKUP(A618,'Child Poverty by UK const 2012'!A:D,4,FALSE)</f>
        <v>0.24</v>
      </c>
    </row>
    <row r="619" spans="1:7" x14ac:dyDescent="0.25">
      <c r="A619" t="s">
        <v>204</v>
      </c>
      <c r="B619" t="s">
        <v>22</v>
      </c>
      <c r="C619">
        <v>2190</v>
      </c>
      <c r="D619">
        <v>5770</v>
      </c>
      <c r="E619" s="6">
        <v>0.379</v>
      </c>
      <c r="F619">
        <v>4</v>
      </c>
      <c r="G619" s="14">
        <f>VLOOKUP(A619,'Child Poverty by UK const 2012'!A:D,4,FALSE)</f>
        <v>0.13</v>
      </c>
    </row>
    <row r="620" spans="1:7" x14ac:dyDescent="0.25">
      <c r="A620" t="s">
        <v>443</v>
      </c>
      <c r="B620" t="s">
        <v>22</v>
      </c>
      <c r="C620">
        <v>2470</v>
      </c>
      <c r="D620">
        <v>6450</v>
      </c>
      <c r="E620" s="6">
        <v>0.38300000000000001</v>
      </c>
      <c r="F620">
        <v>4</v>
      </c>
      <c r="G620" s="14">
        <f>VLOOKUP(A620,'Child Poverty by UK const 2012'!A:D,4,FALSE)</f>
        <v>0.22</v>
      </c>
    </row>
    <row r="621" spans="1:7" x14ac:dyDescent="0.25">
      <c r="A621" t="s">
        <v>446</v>
      </c>
      <c r="B621" t="s">
        <v>22</v>
      </c>
      <c r="C621">
        <v>2220</v>
      </c>
      <c r="D621">
        <v>5880</v>
      </c>
      <c r="E621" s="6">
        <v>0.378</v>
      </c>
      <c r="F621">
        <v>4</v>
      </c>
      <c r="G621" s="14">
        <f>VLOOKUP(A621,'Child Poverty by UK const 2012'!A:D,4,FALSE)</f>
        <v>0.22</v>
      </c>
    </row>
    <row r="622" spans="1:7" x14ac:dyDescent="0.25">
      <c r="A622" t="s">
        <v>377</v>
      </c>
      <c r="B622" t="s">
        <v>22</v>
      </c>
      <c r="C622">
        <v>2510</v>
      </c>
      <c r="D622">
        <v>6100</v>
      </c>
      <c r="E622" s="6">
        <v>0.41099999999999998</v>
      </c>
      <c r="F622">
        <v>4</v>
      </c>
      <c r="G622" s="14">
        <f>VLOOKUP(A622,'Child Poverty by UK const 2012'!A:D,4,FALSE)</f>
        <v>0.19</v>
      </c>
    </row>
    <row r="623" spans="1:7" x14ac:dyDescent="0.25">
      <c r="A623" t="s">
        <v>334</v>
      </c>
      <c r="B623" t="s">
        <v>22</v>
      </c>
      <c r="C623">
        <v>2340</v>
      </c>
      <c r="D623">
        <v>6700</v>
      </c>
      <c r="E623" s="6">
        <v>0.34899999999999998</v>
      </c>
      <c r="F623">
        <v>3</v>
      </c>
      <c r="G623" s="14">
        <f>VLOOKUP(A623,'Child Poverty by UK const 2012'!A:D,4,FALSE)</f>
        <v>0.18</v>
      </c>
    </row>
    <row r="624" spans="1:7" x14ac:dyDescent="0.25">
      <c r="A624" t="s">
        <v>350</v>
      </c>
      <c r="B624" t="s">
        <v>22</v>
      </c>
      <c r="C624">
        <v>2290</v>
      </c>
      <c r="D624">
        <v>7210</v>
      </c>
      <c r="E624" s="6">
        <v>0.318</v>
      </c>
      <c r="F624">
        <v>3</v>
      </c>
      <c r="G624" s="14">
        <f>VLOOKUP(A624,'Child Poverty by UK const 2012'!A:D,4,FALSE)</f>
        <v>0.18</v>
      </c>
    </row>
    <row r="625" spans="1:7" x14ac:dyDescent="0.25">
      <c r="A625" t="s">
        <v>335</v>
      </c>
      <c r="B625" t="s">
        <v>22</v>
      </c>
      <c r="C625">
        <v>1750</v>
      </c>
      <c r="D625">
        <v>5600</v>
      </c>
      <c r="E625" s="6">
        <v>0.313</v>
      </c>
      <c r="F625">
        <v>3</v>
      </c>
      <c r="G625" s="14">
        <f>VLOOKUP(A625,'Child Poverty by UK const 2012'!A:D,4,FALSE)</f>
        <v>0.18</v>
      </c>
    </row>
    <row r="626" spans="1:7" x14ac:dyDescent="0.25">
      <c r="A626" t="s">
        <v>168</v>
      </c>
      <c r="B626" t="s">
        <v>22</v>
      </c>
      <c r="C626">
        <v>2310</v>
      </c>
      <c r="D626">
        <v>5850</v>
      </c>
      <c r="E626" s="6">
        <v>0.39500000000000002</v>
      </c>
      <c r="F626">
        <v>4</v>
      </c>
      <c r="G626" s="14">
        <f>VLOOKUP(A626,'Child Poverty by UK const 2012'!A:D,4,FALSE)</f>
        <v>0.12</v>
      </c>
    </row>
    <row r="627" spans="1:7" x14ac:dyDescent="0.25">
      <c r="A627" t="s">
        <v>492</v>
      </c>
      <c r="B627" t="s">
        <v>22</v>
      </c>
      <c r="C627">
        <v>2050</v>
      </c>
      <c r="D627">
        <v>5960</v>
      </c>
      <c r="E627" s="6">
        <v>0.34399999999999997</v>
      </c>
      <c r="F627">
        <v>3</v>
      </c>
      <c r="G627" s="14">
        <f>VLOOKUP(A627,'Child Poverty by UK const 2012'!A:D,4,FALSE)</f>
        <v>0.24</v>
      </c>
    </row>
    <row r="628" spans="1:7" x14ac:dyDescent="0.25">
      <c r="A628" t="s">
        <v>113</v>
      </c>
      <c r="B628" t="s">
        <v>22</v>
      </c>
      <c r="C628">
        <v>840</v>
      </c>
      <c r="D628">
        <v>1750</v>
      </c>
      <c r="E628" s="6">
        <v>0.47799999999999998</v>
      </c>
      <c r="F628">
        <v>5</v>
      </c>
      <c r="G628" s="14">
        <f>VLOOKUP(A628,'Child Poverty by UK const 2012'!A:D,4,FALSE)</f>
        <v>0.11</v>
      </c>
    </row>
    <row r="629" spans="1:7" x14ac:dyDescent="0.25">
      <c r="A629" t="s">
        <v>497</v>
      </c>
      <c r="B629" t="s">
        <v>22</v>
      </c>
      <c r="C629">
        <v>2490</v>
      </c>
      <c r="D629">
        <v>6370</v>
      </c>
      <c r="E629" s="6">
        <v>0.39200000000000002</v>
      </c>
      <c r="F629">
        <v>4</v>
      </c>
      <c r="G629" s="14">
        <f>VLOOKUP(A629,'Child Poverty by UK const 2012'!A:D,4,FALSE)</f>
        <v>0.24</v>
      </c>
    </row>
    <row r="630" spans="1:7" x14ac:dyDescent="0.25">
      <c r="A630" t="s">
        <v>160</v>
      </c>
      <c r="B630" t="s">
        <v>22</v>
      </c>
      <c r="C630">
        <v>2310</v>
      </c>
      <c r="D630">
        <v>4540</v>
      </c>
      <c r="E630" s="6">
        <v>0.51</v>
      </c>
      <c r="F630">
        <v>5</v>
      </c>
      <c r="G630" s="14">
        <f>VLOOKUP(A630,'Child Poverty by UK const 2012'!A:D,4,FALSE)</f>
        <v>0.12</v>
      </c>
    </row>
    <row r="631" spans="1:7" x14ac:dyDescent="0.25">
      <c r="A631" t="s">
        <v>276</v>
      </c>
      <c r="B631" t="s">
        <v>22</v>
      </c>
      <c r="C631">
        <v>2830</v>
      </c>
      <c r="D631">
        <v>6390</v>
      </c>
      <c r="E631" s="6">
        <v>0.443</v>
      </c>
      <c r="F631">
        <v>5</v>
      </c>
      <c r="G631" s="14">
        <f>VLOOKUP(A631,'Child Poverty by UK const 2012'!A:D,4,FALSE)</f>
        <v>0.16</v>
      </c>
    </row>
    <row r="632" spans="1:7" x14ac:dyDescent="0.25">
      <c r="A632" t="s">
        <v>54</v>
      </c>
      <c r="B632" t="s">
        <v>22</v>
      </c>
      <c r="C632">
        <v>1320</v>
      </c>
      <c r="D632">
        <v>3030</v>
      </c>
      <c r="E632" s="6">
        <v>0.437</v>
      </c>
      <c r="F632">
        <v>5</v>
      </c>
      <c r="G632" s="14">
        <f>VLOOKUP(A632,'Child Poverty by UK const 2012'!A:D,4,FALSE)</f>
        <v>0.08</v>
      </c>
    </row>
    <row r="633" spans="1:7" x14ac:dyDescent="0.25">
      <c r="A633" t="s">
        <v>302</v>
      </c>
      <c r="B633" t="s">
        <v>22</v>
      </c>
      <c r="C633">
        <v>2620</v>
      </c>
      <c r="D633">
        <v>6000</v>
      </c>
      <c r="E633" s="6">
        <v>0.436</v>
      </c>
      <c r="F633">
        <v>5</v>
      </c>
      <c r="G633" s="14">
        <f>VLOOKUP(A633,'Child Poverty by UK const 2012'!A:D,4,FALSE)</f>
        <v>0.17</v>
      </c>
    </row>
    <row r="634" spans="1:7" x14ac:dyDescent="0.25">
      <c r="A634" t="s">
        <v>438</v>
      </c>
      <c r="B634" t="s">
        <v>22</v>
      </c>
      <c r="C634">
        <v>2030</v>
      </c>
      <c r="D634">
        <v>5250</v>
      </c>
      <c r="E634" s="6">
        <v>0.38600000000000001</v>
      </c>
      <c r="F634">
        <v>4</v>
      </c>
      <c r="G634" s="14">
        <f>VLOOKUP(A634,'Child Poverty by UK const 2012'!A:D,4,FALSE)</f>
        <v>0.21</v>
      </c>
    </row>
    <row r="635" spans="1:7" x14ac:dyDescent="0.25">
      <c r="A635" t="s">
        <v>192</v>
      </c>
      <c r="B635" t="s">
        <v>22</v>
      </c>
      <c r="C635">
        <v>2220</v>
      </c>
      <c r="D635">
        <v>5510</v>
      </c>
      <c r="E635" s="6">
        <v>0.40400000000000003</v>
      </c>
      <c r="F635">
        <v>4</v>
      </c>
      <c r="G635" s="14">
        <f>VLOOKUP(A635,'Child Poverty by UK const 2012'!A:D,4,FALSE)</f>
        <v>0.13</v>
      </c>
    </row>
    <row r="636" spans="1:7" x14ac:dyDescent="0.25">
      <c r="A636" t="s">
        <v>171</v>
      </c>
      <c r="B636" t="s">
        <v>22</v>
      </c>
      <c r="C636">
        <v>1840</v>
      </c>
      <c r="D636">
        <v>4260</v>
      </c>
      <c r="E636" s="6">
        <v>0.43099999999999999</v>
      </c>
      <c r="F636">
        <v>5</v>
      </c>
      <c r="G636" s="14">
        <f>VLOOKUP(A636,'Child Poverty by UK const 2012'!A:D,4,FALSE)</f>
        <v>0.12</v>
      </c>
    </row>
    <row r="637" spans="1:7" x14ac:dyDescent="0.25">
      <c r="A637" t="s">
        <v>420</v>
      </c>
      <c r="B637" t="s">
        <v>22</v>
      </c>
      <c r="C637">
        <v>2310</v>
      </c>
      <c r="D637">
        <v>6280</v>
      </c>
      <c r="E637" s="6">
        <v>0.36699999999999999</v>
      </c>
      <c r="F637">
        <v>4</v>
      </c>
      <c r="G637" s="14">
        <f>VLOOKUP(A637,'Child Poverty by UK const 2012'!A:D,4,FALSE)</f>
        <v>0.21</v>
      </c>
    </row>
    <row r="638" spans="1:7" x14ac:dyDescent="0.25">
      <c r="A638" t="s">
        <v>218</v>
      </c>
      <c r="B638" t="s">
        <v>22</v>
      </c>
      <c r="C638">
        <v>2430</v>
      </c>
      <c r="D638">
        <v>5270</v>
      </c>
      <c r="E638" s="6">
        <v>0.46100000000000002</v>
      </c>
      <c r="F638">
        <v>5</v>
      </c>
      <c r="G638" s="14">
        <f>VLOOKUP(A638,'Child Poverty by UK const 2012'!A:D,4,FALSE)</f>
        <v>0.14000000000000001</v>
      </c>
    </row>
    <row r="639" spans="1:7" x14ac:dyDescent="0.25">
      <c r="A639" t="s">
        <v>34</v>
      </c>
      <c r="B639" t="s">
        <v>22</v>
      </c>
      <c r="C639">
        <v>3410</v>
      </c>
      <c r="D639">
        <v>6130</v>
      </c>
      <c r="E639" s="6">
        <v>0.55500000000000005</v>
      </c>
      <c r="F639">
        <v>5</v>
      </c>
      <c r="G639" s="14">
        <f>VLOOKUP(A639,'Child Poverty by UK const 2012'!A:D,4,FALSE)</f>
        <v>0.06</v>
      </c>
    </row>
    <row r="640" spans="1:7" x14ac:dyDescent="0.25">
      <c r="A640" t="s">
        <v>534</v>
      </c>
      <c r="B640" t="s">
        <v>22</v>
      </c>
      <c r="C640">
        <v>2180</v>
      </c>
      <c r="D640">
        <v>6340</v>
      </c>
      <c r="E640" s="6">
        <v>0.34300000000000003</v>
      </c>
      <c r="F640">
        <v>3</v>
      </c>
      <c r="G640" s="14">
        <f>VLOOKUP(A640,'Child Poverty by UK const 2012'!A:D,4,FALSE)</f>
        <v>0.25</v>
      </c>
    </row>
    <row r="641" spans="1:7" x14ac:dyDescent="0.25">
      <c r="A641" t="s">
        <v>431</v>
      </c>
      <c r="B641" t="s">
        <v>23</v>
      </c>
      <c r="C641">
        <v>2000</v>
      </c>
      <c r="D641">
        <v>5930</v>
      </c>
      <c r="E641" s="6">
        <v>0.33700000000000002</v>
      </c>
      <c r="F641">
        <v>3</v>
      </c>
      <c r="G641" s="14">
        <f>VLOOKUP(A641,'Child Poverty by UK const 2012'!A:D,4,FALSE)</f>
        <v>0.21</v>
      </c>
    </row>
    <row r="642" spans="1:7" x14ac:dyDescent="0.25">
      <c r="A642" t="s">
        <v>654</v>
      </c>
      <c r="B642" t="s">
        <v>23</v>
      </c>
      <c r="C642">
        <v>2170</v>
      </c>
      <c r="D642">
        <v>8320</v>
      </c>
      <c r="E642" s="6">
        <v>0.26100000000000001</v>
      </c>
      <c r="F642">
        <v>1</v>
      </c>
      <c r="G642" s="14">
        <f>VLOOKUP(A642,'Child Poverty by UK const 2012'!A:D,4,FALSE)</f>
        <v>0.36</v>
      </c>
    </row>
    <row r="643" spans="1:7" x14ac:dyDescent="0.25">
      <c r="A643" t="s">
        <v>341</v>
      </c>
      <c r="B643" t="s">
        <v>23</v>
      </c>
      <c r="C643">
        <v>2970</v>
      </c>
      <c r="D643">
        <v>6130</v>
      </c>
      <c r="E643" s="6">
        <v>0.48399999999999999</v>
      </c>
      <c r="F643">
        <v>5</v>
      </c>
      <c r="G643" s="14">
        <f>VLOOKUP(A643,'Child Poverty by UK const 2012'!A:D,4,FALSE)</f>
        <v>0.18</v>
      </c>
    </row>
    <row r="644" spans="1:7" x14ac:dyDescent="0.25">
      <c r="A644" t="s">
        <v>674</v>
      </c>
      <c r="B644" t="s">
        <v>23</v>
      </c>
      <c r="C644">
        <v>2250</v>
      </c>
      <c r="D644">
        <v>9880</v>
      </c>
      <c r="E644" s="6">
        <v>0.22800000000000001</v>
      </c>
      <c r="F644">
        <v>1</v>
      </c>
      <c r="G644" s="14">
        <f>VLOOKUP(A644,'Child Poverty by UK const 2012'!A:D,4,FALSE)</f>
        <v>0.43</v>
      </c>
    </row>
    <row r="645" spans="1:7" x14ac:dyDescent="0.25">
      <c r="A645" t="s">
        <v>268</v>
      </c>
      <c r="B645" t="s">
        <v>23</v>
      </c>
      <c r="C645">
        <v>2490</v>
      </c>
      <c r="D645">
        <v>6400</v>
      </c>
      <c r="E645" s="6">
        <v>0.39</v>
      </c>
      <c r="F645">
        <v>4</v>
      </c>
      <c r="G645" s="14">
        <f>VLOOKUP(A645,'Child Poverty by UK const 2012'!A:D,4,FALSE)</f>
        <v>0.15</v>
      </c>
    </row>
    <row r="646" spans="1:7" x14ac:dyDescent="0.25">
      <c r="A646" t="s">
        <v>468</v>
      </c>
      <c r="B646" t="s">
        <v>23</v>
      </c>
      <c r="C646">
        <v>2940</v>
      </c>
      <c r="D646">
        <v>7330</v>
      </c>
      <c r="E646" s="6">
        <v>0.40100000000000002</v>
      </c>
      <c r="F646">
        <v>4</v>
      </c>
      <c r="G646" s="14">
        <f>VLOOKUP(A646,'Child Poverty by UK const 2012'!A:D,4,FALSE)</f>
        <v>0.23</v>
      </c>
    </row>
    <row r="647" spans="1:7" x14ac:dyDescent="0.25">
      <c r="A647" t="s">
        <v>677</v>
      </c>
      <c r="B647" t="s">
        <v>23</v>
      </c>
      <c r="C647">
        <v>3340</v>
      </c>
      <c r="D647">
        <v>6390</v>
      </c>
      <c r="E647" s="6">
        <v>0.52300000000000002</v>
      </c>
      <c r="F647">
        <v>5</v>
      </c>
      <c r="G647" s="14">
        <f>VLOOKUP(A647,'Child Poverty by UK const 2012'!A:D,4,FALSE)</f>
        <v>0.18</v>
      </c>
    </row>
    <row r="648" spans="1:7" x14ac:dyDescent="0.25">
      <c r="A648" t="s">
        <v>655</v>
      </c>
      <c r="B648" t="s">
        <v>23</v>
      </c>
      <c r="C648">
        <v>3580</v>
      </c>
      <c r="D648">
        <v>9340</v>
      </c>
      <c r="E648" s="6">
        <v>0.38400000000000001</v>
      </c>
      <c r="F648">
        <v>4</v>
      </c>
      <c r="G648" s="14">
        <f>VLOOKUP(A648,'Child Poverty by UK const 2012'!A:D,4,FALSE)</f>
        <v>0.36</v>
      </c>
    </row>
    <row r="649" spans="1:7" x14ac:dyDescent="0.25">
      <c r="A649" t="s">
        <v>181</v>
      </c>
      <c r="B649" t="s">
        <v>23</v>
      </c>
      <c r="C649">
        <v>2570</v>
      </c>
      <c r="D649">
        <v>6230</v>
      </c>
      <c r="E649" s="6">
        <v>0.41199999999999998</v>
      </c>
      <c r="F649">
        <v>4</v>
      </c>
      <c r="G649" s="14">
        <f>VLOOKUP(A649,'Child Poverty by UK const 2012'!A:D,4,FALSE)</f>
        <v>0.13</v>
      </c>
    </row>
    <row r="650" spans="1:7" x14ac:dyDescent="0.25">
      <c r="A650" t="s">
        <v>405</v>
      </c>
      <c r="B650" t="s">
        <v>23</v>
      </c>
      <c r="C650">
        <v>3310</v>
      </c>
      <c r="D650">
        <v>7570</v>
      </c>
      <c r="E650" s="6">
        <v>0.437</v>
      </c>
      <c r="F650">
        <v>5</v>
      </c>
      <c r="G650" s="14">
        <f>VLOOKUP(A650,'Child Poverty by UK const 2012'!A:D,4,FALSE)</f>
        <v>0.2</v>
      </c>
    </row>
    <row r="651" spans="1:7" x14ac:dyDescent="0.25">
      <c r="A651" t="s">
        <v>678</v>
      </c>
      <c r="B651" t="s">
        <v>23</v>
      </c>
      <c r="C651">
        <v>3340</v>
      </c>
      <c r="D651">
        <v>8720</v>
      </c>
      <c r="E651" s="6">
        <v>0.38300000000000001</v>
      </c>
      <c r="F651">
        <v>4</v>
      </c>
      <c r="G651" s="14">
        <f>VLOOKUP(A651,'Child Poverty by UK const 2012'!A:D,4,FALSE)</f>
        <v>0.23</v>
      </c>
    </row>
    <row r="652" spans="1:7" x14ac:dyDescent="0.25">
      <c r="A652" t="s">
        <v>371</v>
      </c>
      <c r="B652" t="s">
        <v>23</v>
      </c>
      <c r="C652">
        <v>2880</v>
      </c>
      <c r="D652">
        <v>7600</v>
      </c>
      <c r="E652" s="6">
        <v>0.379</v>
      </c>
      <c r="F652">
        <v>4</v>
      </c>
      <c r="G652" s="14">
        <f>VLOOKUP(A652,'Child Poverty by UK const 2012'!A:D,4,FALSE)</f>
        <v>0.19</v>
      </c>
    </row>
    <row r="653" spans="1:7" x14ac:dyDescent="0.25">
      <c r="A653" t="s">
        <v>198</v>
      </c>
      <c r="B653" t="s">
        <v>23</v>
      </c>
      <c r="C653">
        <v>2430</v>
      </c>
      <c r="D653">
        <v>5870</v>
      </c>
      <c r="E653" s="6">
        <v>0.41399999999999998</v>
      </c>
      <c r="F653">
        <v>4</v>
      </c>
      <c r="G653" s="14">
        <f>VLOOKUP(A653,'Child Poverty by UK const 2012'!A:D,4,FALSE)</f>
        <v>0.13</v>
      </c>
    </row>
    <row r="654" spans="1:7" x14ac:dyDescent="0.25">
      <c r="A654" t="s">
        <v>207</v>
      </c>
      <c r="B654" t="s">
        <v>23</v>
      </c>
      <c r="C654">
        <v>2560</v>
      </c>
      <c r="D654">
        <v>6770</v>
      </c>
      <c r="E654" s="6">
        <v>0.378</v>
      </c>
      <c r="F654">
        <v>4</v>
      </c>
      <c r="G654" s="14">
        <f>VLOOKUP(A654,'Child Poverty by UK const 2012'!A:D,4,FALSE)</f>
        <v>0.14000000000000001</v>
      </c>
    </row>
    <row r="655" spans="1:7" x14ac:dyDescent="0.25">
      <c r="A655" t="s">
        <v>393</v>
      </c>
      <c r="B655" t="s">
        <v>23</v>
      </c>
      <c r="C655">
        <v>3340</v>
      </c>
      <c r="D655">
        <v>8590</v>
      </c>
      <c r="E655" s="6">
        <v>0.38800000000000001</v>
      </c>
      <c r="F655">
        <v>4</v>
      </c>
      <c r="G655" s="14">
        <f>VLOOKUP(A655,'Child Poverty by UK const 2012'!A:D,4,FALSE)</f>
        <v>0.19</v>
      </c>
    </row>
    <row r="656" spans="1:7" x14ac:dyDescent="0.25">
      <c r="A656" t="s">
        <v>249</v>
      </c>
      <c r="B656" t="s">
        <v>23</v>
      </c>
      <c r="C656">
        <v>2250</v>
      </c>
      <c r="D656">
        <v>6090</v>
      </c>
      <c r="E656" s="6">
        <v>0.36899999999999999</v>
      </c>
      <c r="F656">
        <v>4</v>
      </c>
      <c r="G656" s="14">
        <f>VLOOKUP(A656,'Child Poverty by UK const 2012'!A:D,4,FALSE)</f>
        <v>0.15</v>
      </c>
    </row>
    <row r="657" spans="1:7" x14ac:dyDescent="0.25">
      <c r="A657" t="s">
        <v>402</v>
      </c>
      <c r="B657" t="s">
        <v>23</v>
      </c>
      <c r="C657">
        <v>3120</v>
      </c>
      <c r="D657">
        <v>8460</v>
      </c>
      <c r="E657" s="6">
        <v>0.36899999999999999</v>
      </c>
      <c r="F657">
        <v>4</v>
      </c>
      <c r="G657" s="14">
        <f>VLOOKUP(A657,'Child Poverty by UK const 2012'!A:D,4,FALSE)</f>
        <v>0.2</v>
      </c>
    </row>
    <row r="658" spans="1:7" x14ac:dyDescent="0.25">
      <c r="A658" t="s">
        <v>547</v>
      </c>
      <c r="B658" t="s">
        <v>23</v>
      </c>
      <c r="C658">
        <v>3100</v>
      </c>
      <c r="D658">
        <v>7290</v>
      </c>
      <c r="E658" s="6">
        <v>0.42599999999999999</v>
      </c>
      <c r="F658">
        <v>5</v>
      </c>
      <c r="G658" s="14">
        <f>VLOOKUP(A658,'Child Poverty by UK const 2012'!A:D,4,FALSE)</f>
        <v>0.26</v>
      </c>
    </row>
    <row r="660" spans="1:7" x14ac:dyDescent="0.25">
      <c r="B660" t="s">
        <v>22</v>
      </c>
      <c r="C660">
        <f>SUM(C582:C640)</f>
        <v>129350</v>
      </c>
      <c r="D660">
        <f>SUM(D582:D640)</f>
        <v>324890</v>
      </c>
      <c r="E660" s="6">
        <f>C660/D660</f>
        <v>0.39813475330111731</v>
      </c>
    </row>
    <row r="661" spans="1:7" x14ac:dyDescent="0.25">
      <c r="B661" t="s">
        <v>712</v>
      </c>
      <c r="C661">
        <f>SUM(C9:C541)</f>
        <v>1117760</v>
      </c>
      <c r="D661">
        <f>SUM(D9:D541)</f>
        <v>3270070</v>
      </c>
      <c r="E661" s="6">
        <f t="shared" ref="E661:E663" si="14">C661/D661</f>
        <v>0.34181531282204969</v>
      </c>
    </row>
    <row r="662" spans="1:7" x14ac:dyDescent="0.25">
      <c r="B662" t="s">
        <v>21</v>
      </c>
      <c r="C662">
        <f>SUM(C542:C581)</f>
        <v>62530</v>
      </c>
      <c r="D662">
        <f>SUM(D542:D581)</f>
        <v>197360</v>
      </c>
      <c r="E662" s="6">
        <f t="shared" si="14"/>
        <v>0.31683218483988651</v>
      </c>
    </row>
    <row r="663" spans="1:7" x14ac:dyDescent="0.25">
      <c r="B663" t="s">
        <v>713</v>
      </c>
      <c r="C663">
        <f>SUM(C641:C658)</f>
        <v>50640</v>
      </c>
      <c r="D663">
        <f>SUM(D641:D658)</f>
        <v>132910</v>
      </c>
      <c r="E663" s="6">
        <f t="shared" si="14"/>
        <v>0.38100970581596572</v>
      </c>
    </row>
  </sheetData>
  <sortState ref="I43:J54">
    <sortCondition descending="1" ref="J39:J50"/>
  </sortState>
  <mergeCells count="2">
    <mergeCell ref="K43:K44"/>
    <mergeCell ref="K53:K54"/>
  </mergeCells>
  <conditionalFormatting sqref="J43:J5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1"/>
  <sheetViews>
    <sheetView tabSelected="1" topLeftCell="A616" workbookViewId="0">
      <selection activeCell="A648" sqref="A648"/>
    </sheetView>
  </sheetViews>
  <sheetFormatPr defaultRowHeight="15" x14ac:dyDescent="0.25"/>
  <cols>
    <col min="1" max="1" width="40" customWidth="1"/>
    <col min="2" max="2" width="10.28515625" bestFit="1" customWidth="1"/>
    <col min="3" max="3" width="16" customWidth="1"/>
  </cols>
  <sheetData>
    <row r="1" spans="1:4" ht="15.75" customHeight="1" x14ac:dyDescent="0.25">
      <c r="A1" s="1" t="s">
        <v>24</v>
      </c>
      <c r="B1" s="2" t="s">
        <v>25</v>
      </c>
      <c r="C1" s="1" t="s">
        <v>26</v>
      </c>
    </row>
    <row r="2" spans="1:4" ht="15.75" customHeight="1" x14ac:dyDescent="0.25">
      <c r="A2" s="3" t="s">
        <v>27</v>
      </c>
      <c r="B2" s="4"/>
      <c r="C2" s="5">
        <v>0</v>
      </c>
      <c r="D2" s="6">
        <v>0.05</v>
      </c>
    </row>
    <row r="3" spans="1:4" ht="15.75" customHeight="1" x14ac:dyDescent="0.25">
      <c r="A3" s="3" t="s">
        <v>28</v>
      </c>
      <c r="B3" s="4">
        <v>811</v>
      </c>
      <c r="C3" s="3">
        <v>5</v>
      </c>
      <c r="D3" s="6">
        <f t="shared" ref="D3:D66" si="0">C3/100</f>
        <v>0.05</v>
      </c>
    </row>
    <row r="4" spans="1:4" ht="15.75" customHeight="1" x14ac:dyDescent="0.25">
      <c r="A4" s="3" t="s">
        <v>29</v>
      </c>
      <c r="B4" s="4">
        <v>771</v>
      </c>
      <c r="C4" s="3">
        <v>5</v>
      </c>
      <c r="D4" s="6">
        <f t="shared" si="0"/>
        <v>0.05</v>
      </c>
    </row>
    <row r="5" spans="1:4" ht="15.75" customHeight="1" x14ac:dyDescent="0.25">
      <c r="A5" s="3" t="s">
        <v>30</v>
      </c>
      <c r="B5" s="4">
        <v>1268</v>
      </c>
      <c r="C5" s="3">
        <v>5</v>
      </c>
      <c r="D5" s="6">
        <f t="shared" si="0"/>
        <v>0.05</v>
      </c>
    </row>
    <row r="6" spans="1:4" ht="15.75" customHeight="1" x14ac:dyDescent="0.25">
      <c r="A6" s="3" t="s">
        <v>31</v>
      </c>
      <c r="B6" s="4">
        <v>845</v>
      </c>
      <c r="C6" s="3">
        <v>5</v>
      </c>
      <c r="D6" s="6">
        <f t="shared" si="0"/>
        <v>0.05</v>
      </c>
    </row>
    <row r="7" spans="1:4" ht="15.75" customHeight="1" x14ac:dyDescent="0.25">
      <c r="A7" s="3" t="s">
        <v>32</v>
      </c>
      <c r="B7" s="4">
        <v>1050</v>
      </c>
      <c r="C7" s="3">
        <v>5</v>
      </c>
      <c r="D7" s="6">
        <f t="shared" si="0"/>
        <v>0.05</v>
      </c>
    </row>
    <row r="8" spans="1:4" ht="15.75" customHeight="1" x14ac:dyDescent="0.25">
      <c r="A8" s="3" t="s">
        <v>33</v>
      </c>
      <c r="B8" s="4">
        <v>1056</v>
      </c>
      <c r="C8" s="3">
        <v>6</v>
      </c>
      <c r="D8" s="6">
        <f t="shared" si="0"/>
        <v>0.06</v>
      </c>
    </row>
    <row r="9" spans="1:4" ht="15.75" customHeight="1" x14ac:dyDescent="0.25">
      <c r="A9" s="3" t="s">
        <v>34</v>
      </c>
      <c r="B9" s="4">
        <v>1082</v>
      </c>
      <c r="C9" s="3">
        <v>6</v>
      </c>
      <c r="D9" s="6">
        <f t="shared" si="0"/>
        <v>0.06</v>
      </c>
    </row>
    <row r="10" spans="1:4" ht="15.75" customHeight="1" x14ac:dyDescent="0.25">
      <c r="A10" s="3" t="s">
        <v>35</v>
      </c>
      <c r="B10" s="4">
        <v>1134</v>
      </c>
      <c r="C10" s="3">
        <v>6</v>
      </c>
      <c r="D10" s="6">
        <f t="shared" si="0"/>
        <v>0.06</v>
      </c>
    </row>
    <row r="11" spans="1:4" ht="15.75" customHeight="1" x14ac:dyDescent="0.25">
      <c r="A11" s="3" t="s">
        <v>36</v>
      </c>
      <c r="B11" s="4">
        <v>987</v>
      </c>
      <c r="C11" s="3">
        <v>6</v>
      </c>
      <c r="D11" s="6">
        <f t="shared" si="0"/>
        <v>0.06</v>
      </c>
    </row>
    <row r="12" spans="1:4" ht="15.75" customHeight="1" x14ac:dyDescent="0.25">
      <c r="A12" s="3" t="s">
        <v>37</v>
      </c>
      <c r="B12" s="4">
        <v>1196</v>
      </c>
      <c r="C12" s="3">
        <v>6</v>
      </c>
      <c r="D12" s="6">
        <f t="shared" si="0"/>
        <v>0.06</v>
      </c>
    </row>
    <row r="13" spans="1:4" ht="15.75" customHeight="1" x14ac:dyDescent="0.25">
      <c r="A13" s="3" t="s">
        <v>38</v>
      </c>
      <c r="B13" s="4">
        <v>1396</v>
      </c>
      <c r="C13" s="3">
        <v>6</v>
      </c>
      <c r="D13" s="6">
        <f t="shared" si="0"/>
        <v>0.06</v>
      </c>
    </row>
    <row r="14" spans="1:4" ht="15.75" customHeight="1" x14ac:dyDescent="0.25">
      <c r="A14" s="3" t="s">
        <v>39</v>
      </c>
      <c r="B14" s="4">
        <v>1249</v>
      </c>
      <c r="C14" s="3">
        <v>7</v>
      </c>
      <c r="D14" s="6">
        <f t="shared" si="0"/>
        <v>7.0000000000000007E-2</v>
      </c>
    </row>
    <row r="15" spans="1:4" ht="15.75" customHeight="1" x14ac:dyDescent="0.25">
      <c r="A15" s="3" t="s">
        <v>40</v>
      </c>
      <c r="B15" s="4">
        <v>1647</v>
      </c>
      <c r="C15" s="3">
        <v>7</v>
      </c>
      <c r="D15" s="6">
        <f t="shared" si="0"/>
        <v>7.0000000000000007E-2</v>
      </c>
    </row>
    <row r="16" spans="1:4" ht="15.75" customHeight="1" x14ac:dyDescent="0.25">
      <c r="A16" s="3" t="s">
        <v>41</v>
      </c>
      <c r="B16" s="4">
        <v>1276</v>
      </c>
      <c r="C16" s="3">
        <v>7</v>
      </c>
      <c r="D16" s="6">
        <f t="shared" si="0"/>
        <v>7.0000000000000007E-2</v>
      </c>
    </row>
    <row r="17" spans="1:4" ht="15.75" customHeight="1" x14ac:dyDescent="0.25">
      <c r="A17" s="3" t="s">
        <v>42</v>
      </c>
      <c r="B17" s="4">
        <v>1362</v>
      </c>
      <c r="C17" s="3">
        <v>7</v>
      </c>
      <c r="D17" s="6">
        <f t="shared" si="0"/>
        <v>7.0000000000000007E-2</v>
      </c>
    </row>
    <row r="18" spans="1:4" ht="15.75" customHeight="1" x14ac:dyDescent="0.25">
      <c r="A18" s="3" t="s">
        <v>43</v>
      </c>
      <c r="B18" s="4">
        <v>1344</v>
      </c>
      <c r="C18" s="3">
        <v>7</v>
      </c>
      <c r="D18" s="6">
        <f t="shared" si="0"/>
        <v>7.0000000000000007E-2</v>
      </c>
    </row>
    <row r="19" spans="1:4" ht="15.75" customHeight="1" x14ac:dyDescent="0.25">
      <c r="A19" s="3" t="s">
        <v>44</v>
      </c>
      <c r="B19" s="4">
        <v>1725</v>
      </c>
      <c r="C19" s="3">
        <v>7</v>
      </c>
      <c r="D19" s="6">
        <f t="shared" si="0"/>
        <v>7.0000000000000007E-2</v>
      </c>
    </row>
    <row r="20" spans="1:4" ht="15.75" customHeight="1" x14ac:dyDescent="0.25">
      <c r="A20" s="3" t="s">
        <v>45</v>
      </c>
      <c r="B20" s="4">
        <v>1389</v>
      </c>
      <c r="C20" s="3">
        <v>7</v>
      </c>
      <c r="D20" s="6">
        <f t="shared" si="0"/>
        <v>7.0000000000000007E-2</v>
      </c>
    </row>
    <row r="21" spans="1:4" ht="15.75" customHeight="1" x14ac:dyDescent="0.25">
      <c r="A21" s="3" t="s">
        <v>46</v>
      </c>
      <c r="B21" s="4">
        <v>1239</v>
      </c>
      <c r="C21" s="3">
        <v>7</v>
      </c>
      <c r="D21" s="6">
        <f t="shared" si="0"/>
        <v>7.0000000000000007E-2</v>
      </c>
    </row>
    <row r="22" spans="1:4" ht="15.75" customHeight="1" x14ac:dyDescent="0.25">
      <c r="A22" s="3" t="s">
        <v>47</v>
      </c>
      <c r="B22" s="4">
        <v>1230</v>
      </c>
      <c r="C22" s="3">
        <v>7</v>
      </c>
      <c r="D22" s="6">
        <f t="shared" si="0"/>
        <v>7.0000000000000007E-2</v>
      </c>
    </row>
    <row r="23" spans="1:4" ht="15.75" customHeight="1" x14ac:dyDescent="0.25">
      <c r="A23" s="3" t="s">
        <v>48</v>
      </c>
      <c r="B23" s="4">
        <v>1455</v>
      </c>
      <c r="C23" s="3">
        <v>7</v>
      </c>
      <c r="D23" s="6">
        <f t="shared" si="0"/>
        <v>7.0000000000000007E-2</v>
      </c>
    </row>
    <row r="24" spans="1:4" ht="15.75" customHeight="1" x14ac:dyDescent="0.25">
      <c r="A24" s="3" t="s">
        <v>49</v>
      </c>
      <c r="B24" s="4">
        <v>1530</v>
      </c>
      <c r="C24" s="3">
        <v>7</v>
      </c>
      <c r="D24" s="6">
        <f t="shared" si="0"/>
        <v>7.0000000000000007E-2</v>
      </c>
    </row>
    <row r="25" spans="1:4" ht="15.75" customHeight="1" x14ac:dyDescent="0.25">
      <c r="A25" s="3" t="s">
        <v>50</v>
      </c>
      <c r="B25" s="4">
        <v>1095</v>
      </c>
      <c r="C25" s="3">
        <v>7</v>
      </c>
      <c r="D25" s="6">
        <f t="shared" si="0"/>
        <v>7.0000000000000007E-2</v>
      </c>
    </row>
    <row r="26" spans="1:4" ht="15.75" customHeight="1" x14ac:dyDescent="0.25">
      <c r="A26" s="3" t="s">
        <v>51</v>
      </c>
      <c r="B26" s="4">
        <v>1525</v>
      </c>
      <c r="C26" s="3">
        <v>7</v>
      </c>
      <c r="D26" s="6">
        <f t="shared" si="0"/>
        <v>7.0000000000000007E-2</v>
      </c>
    </row>
    <row r="27" spans="1:4" ht="15.75" customHeight="1" x14ac:dyDescent="0.25">
      <c r="A27" s="3" t="s">
        <v>52</v>
      </c>
      <c r="B27" s="4">
        <v>1589</v>
      </c>
      <c r="C27" s="3">
        <v>7</v>
      </c>
      <c r="D27" s="6">
        <f t="shared" si="0"/>
        <v>7.0000000000000007E-2</v>
      </c>
    </row>
    <row r="28" spans="1:4" ht="15.75" customHeight="1" x14ac:dyDescent="0.25">
      <c r="A28" s="3" t="s">
        <v>53</v>
      </c>
      <c r="B28" s="4">
        <v>1234</v>
      </c>
      <c r="C28" s="3">
        <v>8</v>
      </c>
      <c r="D28" s="6">
        <f t="shared" si="0"/>
        <v>0.08</v>
      </c>
    </row>
    <row r="29" spans="1:4" ht="15.75" customHeight="1" x14ac:dyDescent="0.25">
      <c r="A29" s="3" t="s">
        <v>54</v>
      </c>
      <c r="B29" s="4">
        <v>661</v>
      </c>
      <c r="C29" s="3">
        <v>8</v>
      </c>
      <c r="D29" s="6">
        <f t="shared" si="0"/>
        <v>0.08</v>
      </c>
    </row>
    <row r="30" spans="1:4" ht="15.75" customHeight="1" x14ac:dyDescent="0.25">
      <c r="A30" s="3" t="s">
        <v>55</v>
      </c>
      <c r="B30" s="4">
        <v>1309</v>
      </c>
      <c r="C30" s="3">
        <v>8</v>
      </c>
      <c r="D30" s="6">
        <f t="shared" si="0"/>
        <v>0.08</v>
      </c>
    </row>
    <row r="31" spans="1:4" ht="15.75" customHeight="1" x14ac:dyDescent="0.25">
      <c r="A31" s="3" t="s">
        <v>56</v>
      </c>
      <c r="B31" s="4">
        <v>1155</v>
      </c>
      <c r="C31" s="3">
        <v>8</v>
      </c>
      <c r="D31" s="6">
        <f t="shared" si="0"/>
        <v>0.08</v>
      </c>
    </row>
    <row r="32" spans="1:4" ht="15.75" customHeight="1" x14ac:dyDescent="0.25">
      <c r="A32" s="3" t="s">
        <v>57</v>
      </c>
      <c r="B32" s="4">
        <v>1580</v>
      </c>
      <c r="C32" s="3">
        <v>8</v>
      </c>
      <c r="D32" s="6">
        <f t="shared" si="0"/>
        <v>0.08</v>
      </c>
    </row>
    <row r="33" spans="1:4" ht="15.75" customHeight="1" x14ac:dyDescent="0.25">
      <c r="A33" s="3" t="s">
        <v>58</v>
      </c>
      <c r="B33" s="4">
        <v>1530</v>
      </c>
      <c r="C33" s="3">
        <v>8</v>
      </c>
      <c r="D33" s="6">
        <f t="shared" si="0"/>
        <v>0.08</v>
      </c>
    </row>
    <row r="34" spans="1:4" ht="15.75" customHeight="1" x14ac:dyDescent="0.25">
      <c r="A34" s="3" t="s">
        <v>59</v>
      </c>
      <c r="B34" s="4">
        <v>1599</v>
      </c>
      <c r="C34" s="3">
        <v>8</v>
      </c>
      <c r="D34" s="6">
        <f t="shared" si="0"/>
        <v>0.08</v>
      </c>
    </row>
    <row r="35" spans="1:4" ht="15.75" customHeight="1" x14ac:dyDescent="0.25">
      <c r="A35" s="3" t="s">
        <v>60</v>
      </c>
      <c r="B35" s="4">
        <v>1643</v>
      </c>
      <c r="C35" s="3">
        <v>8</v>
      </c>
      <c r="D35" s="6">
        <f t="shared" si="0"/>
        <v>0.08</v>
      </c>
    </row>
    <row r="36" spans="1:4" ht="15.75" customHeight="1" x14ac:dyDescent="0.25">
      <c r="A36" s="3" t="s">
        <v>61</v>
      </c>
      <c r="B36" s="4">
        <v>1921</v>
      </c>
      <c r="C36" s="3">
        <v>8</v>
      </c>
      <c r="D36" s="6">
        <f t="shared" si="0"/>
        <v>0.08</v>
      </c>
    </row>
    <row r="37" spans="1:4" ht="15.75" customHeight="1" x14ac:dyDescent="0.25">
      <c r="A37" s="3" t="s">
        <v>62</v>
      </c>
      <c r="B37" s="4">
        <v>1655</v>
      </c>
      <c r="C37" s="3">
        <v>8</v>
      </c>
      <c r="D37" s="6">
        <f t="shared" si="0"/>
        <v>0.08</v>
      </c>
    </row>
    <row r="38" spans="1:4" ht="15.75" customHeight="1" x14ac:dyDescent="0.25">
      <c r="A38" s="3" t="s">
        <v>63</v>
      </c>
      <c r="B38" s="4">
        <v>1769</v>
      </c>
      <c r="C38" s="3">
        <v>8</v>
      </c>
      <c r="D38" s="6">
        <f t="shared" si="0"/>
        <v>0.08</v>
      </c>
    </row>
    <row r="39" spans="1:4" ht="15.75" customHeight="1" x14ac:dyDescent="0.25">
      <c r="A39" s="3" t="s">
        <v>64</v>
      </c>
      <c r="B39" s="4">
        <v>1599</v>
      </c>
      <c r="C39" s="3">
        <v>8</v>
      </c>
      <c r="D39" s="6">
        <f t="shared" si="0"/>
        <v>0.08</v>
      </c>
    </row>
    <row r="40" spans="1:4" ht="15.75" customHeight="1" x14ac:dyDescent="0.25">
      <c r="A40" s="3" t="s">
        <v>65</v>
      </c>
      <c r="B40" s="4">
        <v>1564</v>
      </c>
      <c r="C40" s="3">
        <v>8</v>
      </c>
      <c r="D40" s="6">
        <f t="shared" si="0"/>
        <v>0.08</v>
      </c>
    </row>
    <row r="41" spans="1:4" ht="15.75" customHeight="1" x14ac:dyDescent="0.25">
      <c r="A41" s="3" t="s">
        <v>66</v>
      </c>
      <c r="B41" s="4">
        <v>1250</v>
      </c>
      <c r="C41" s="3">
        <v>9</v>
      </c>
      <c r="D41" s="6">
        <f t="shared" si="0"/>
        <v>0.09</v>
      </c>
    </row>
    <row r="42" spans="1:4" ht="15.75" customHeight="1" x14ac:dyDescent="0.25">
      <c r="A42" s="3" t="s">
        <v>67</v>
      </c>
      <c r="B42" s="4">
        <v>1872</v>
      </c>
      <c r="C42" s="3">
        <v>9</v>
      </c>
      <c r="D42" s="6">
        <f t="shared" si="0"/>
        <v>0.09</v>
      </c>
    </row>
    <row r="43" spans="1:4" ht="15.75" customHeight="1" x14ac:dyDescent="0.25">
      <c r="A43" s="3" t="s">
        <v>68</v>
      </c>
      <c r="B43" s="4">
        <v>1748</v>
      </c>
      <c r="C43" s="3">
        <v>9</v>
      </c>
      <c r="D43" s="6">
        <f t="shared" si="0"/>
        <v>0.09</v>
      </c>
    </row>
    <row r="44" spans="1:4" ht="15.75" customHeight="1" x14ac:dyDescent="0.25">
      <c r="A44" s="3" t="s">
        <v>69</v>
      </c>
      <c r="B44" s="4">
        <v>1615</v>
      </c>
      <c r="C44" s="3">
        <v>9</v>
      </c>
      <c r="D44" s="6">
        <f t="shared" si="0"/>
        <v>0.09</v>
      </c>
    </row>
    <row r="45" spans="1:4" ht="15.75" customHeight="1" x14ac:dyDescent="0.25">
      <c r="A45" s="3" t="s">
        <v>70</v>
      </c>
      <c r="B45" s="4">
        <v>1598</v>
      </c>
      <c r="C45" s="3">
        <v>9</v>
      </c>
      <c r="D45" s="6">
        <f t="shared" si="0"/>
        <v>0.09</v>
      </c>
    </row>
    <row r="46" spans="1:4" ht="15.75" customHeight="1" x14ac:dyDescent="0.25">
      <c r="A46" s="3" t="s">
        <v>71</v>
      </c>
      <c r="B46" s="4">
        <v>1805</v>
      </c>
      <c r="C46" s="3">
        <v>9</v>
      </c>
      <c r="D46" s="6">
        <f t="shared" si="0"/>
        <v>0.09</v>
      </c>
    </row>
    <row r="47" spans="1:4" ht="15.75" customHeight="1" x14ac:dyDescent="0.25">
      <c r="A47" s="3" t="s">
        <v>72</v>
      </c>
      <c r="B47" s="4">
        <v>1889</v>
      </c>
      <c r="C47" s="3">
        <v>9</v>
      </c>
      <c r="D47" s="6">
        <f t="shared" si="0"/>
        <v>0.09</v>
      </c>
    </row>
    <row r="48" spans="1:4" ht="15.75" customHeight="1" x14ac:dyDescent="0.25">
      <c r="A48" s="3" t="s">
        <v>73</v>
      </c>
      <c r="B48" s="4">
        <v>1865</v>
      </c>
      <c r="C48" s="3">
        <v>9</v>
      </c>
      <c r="D48" s="6">
        <f t="shared" si="0"/>
        <v>0.09</v>
      </c>
    </row>
    <row r="49" spans="1:4" ht="15.75" customHeight="1" x14ac:dyDescent="0.25">
      <c r="A49" s="3" t="s">
        <v>74</v>
      </c>
      <c r="B49" s="4">
        <v>2134</v>
      </c>
      <c r="C49" s="3">
        <v>9</v>
      </c>
      <c r="D49" s="6">
        <f t="shared" si="0"/>
        <v>0.09</v>
      </c>
    </row>
    <row r="50" spans="1:4" ht="15.75" customHeight="1" x14ac:dyDescent="0.25">
      <c r="A50" s="3" t="s">
        <v>75</v>
      </c>
      <c r="B50" s="4">
        <v>1639</v>
      </c>
      <c r="C50" s="3">
        <v>9</v>
      </c>
      <c r="D50" s="6">
        <f t="shared" si="0"/>
        <v>0.09</v>
      </c>
    </row>
    <row r="51" spans="1:4" ht="15.75" customHeight="1" x14ac:dyDescent="0.25">
      <c r="A51" s="3" t="s">
        <v>76</v>
      </c>
      <c r="B51" s="4">
        <v>1569</v>
      </c>
      <c r="C51" s="3">
        <v>9</v>
      </c>
      <c r="D51" s="6">
        <f t="shared" si="0"/>
        <v>0.09</v>
      </c>
    </row>
    <row r="52" spans="1:4" ht="15.75" customHeight="1" x14ac:dyDescent="0.25">
      <c r="A52" s="3" t="s">
        <v>77</v>
      </c>
      <c r="B52" s="4">
        <v>1963</v>
      </c>
      <c r="C52" s="3">
        <v>9</v>
      </c>
      <c r="D52" s="6">
        <f t="shared" si="0"/>
        <v>0.09</v>
      </c>
    </row>
    <row r="53" spans="1:4" ht="15.75" customHeight="1" x14ac:dyDescent="0.25">
      <c r="A53" s="3" t="s">
        <v>78</v>
      </c>
      <c r="B53" s="4">
        <v>1963</v>
      </c>
      <c r="C53" s="3">
        <v>9</v>
      </c>
      <c r="D53" s="6">
        <f t="shared" si="0"/>
        <v>0.09</v>
      </c>
    </row>
    <row r="54" spans="1:4" ht="15.75" customHeight="1" x14ac:dyDescent="0.25">
      <c r="A54" s="3" t="s">
        <v>79</v>
      </c>
      <c r="B54" s="4">
        <v>1399</v>
      </c>
      <c r="C54" s="3">
        <v>9</v>
      </c>
      <c r="D54" s="6">
        <f t="shared" si="0"/>
        <v>0.09</v>
      </c>
    </row>
    <row r="55" spans="1:4" ht="15.75" customHeight="1" x14ac:dyDescent="0.25">
      <c r="A55" s="3" t="s">
        <v>80</v>
      </c>
      <c r="B55" s="4">
        <v>1893</v>
      </c>
      <c r="C55" s="3">
        <v>9</v>
      </c>
      <c r="D55" s="6">
        <f t="shared" si="0"/>
        <v>0.09</v>
      </c>
    </row>
    <row r="56" spans="1:4" ht="15.75" customHeight="1" x14ac:dyDescent="0.25">
      <c r="A56" s="3" t="s">
        <v>81</v>
      </c>
      <c r="B56" s="4">
        <v>1665</v>
      </c>
      <c r="C56" s="3">
        <v>9</v>
      </c>
      <c r="D56" s="6">
        <f t="shared" si="0"/>
        <v>0.09</v>
      </c>
    </row>
    <row r="57" spans="1:4" ht="15.75" customHeight="1" x14ac:dyDescent="0.25">
      <c r="A57" s="3" t="s">
        <v>82</v>
      </c>
      <c r="B57" s="4">
        <v>2170</v>
      </c>
      <c r="C57" s="3">
        <v>9</v>
      </c>
      <c r="D57" s="6">
        <f t="shared" si="0"/>
        <v>0.09</v>
      </c>
    </row>
    <row r="58" spans="1:4" ht="15.75" customHeight="1" x14ac:dyDescent="0.25">
      <c r="A58" s="3" t="s">
        <v>83</v>
      </c>
      <c r="B58" s="4">
        <v>1980</v>
      </c>
      <c r="C58" s="3">
        <v>9</v>
      </c>
      <c r="D58" s="6">
        <f t="shared" si="0"/>
        <v>0.09</v>
      </c>
    </row>
    <row r="59" spans="1:4" ht="15.75" customHeight="1" x14ac:dyDescent="0.25">
      <c r="A59" s="3" t="s">
        <v>84</v>
      </c>
      <c r="B59" s="4">
        <v>2142</v>
      </c>
      <c r="C59" s="3">
        <v>9</v>
      </c>
      <c r="D59" s="6">
        <f t="shared" si="0"/>
        <v>0.09</v>
      </c>
    </row>
    <row r="60" spans="1:4" ht="15.75" customHeight="1" x14ac:dyDescent="0.25">
      <c r="A60" s="3" t="s">
        <v>85</v>
      </c>
      <c r="B60" s="4">
        <v>1527</v>
      </c>
      <c r="C60" s="3">
        <v>10</v>
      </c>
      <c r="D60" s="6">
        <f t="shared" si="0"/>
        <v>0.1</v>
      </c>
    </row>
    <row r="61" spans="1:4" ht="15.75" customHeight="1" x14ac:dyDescent="0.25">
      <c r="A61" s="3" t="s">
        <v>86</v>
      </c>
      <c r="B61" s="4">
        <v>1833</v>
      </c>
      <c r="C61" s="3">
        <v>10</v>
      </c>
      <c r="D61" s="6">
        <f t="shared" si="0"/>
        <v>0.1</v>
      </c>
    </row>
    <row r="62" spans="1:4" ht="15.75" customHeight="1" x14ac:dyDescent="0.25">
      <c r="A62" s="3" t="s">
        <v>87</v>
      </c>
      <c r="B62" s="4">
        <v>2123</v>
      </c>
      <c r="C62" s="3">
        <v>10</v>
      </c>
      <c r="D62" s="6">
        <f t="shared" si="0"/>
        <v>0.1</v>
      </c>
    </row>
    <row r="63" spans="1:4" ht="15.75" customHeight="1" x14ac:dyDescent="0.25">
      <c r="A63" s="3" t="s">
        <v>88</v>
      </c>
      <c r="B63" s="4">
        <v>1679</v>
      </c>
      <c r="C63" s="3">
        <v>10</v>
      </c>
      <c r="D63" s="6">
        <f t="shared" si="0"/>
        <v>0.1</v>
      </c>
    </row>
    <row r="64" spans="1:4" ht="15.75" customHeight="1" x14ac:dyDescent="0.25">
      <c r="A64" s="3" t="s">
        <v>89</v>
      </c>
      <c r="B64" s="4">
        <v>1684</v>
      </c>
      <c r="C64" s="3">
        <v>10</v>
      </c>
      <c r="D64" s="6">
        <f t="shared" si="0"/>
        <v>0.1</v>
      </c>
    </row>
    <row r="65" spans="1:4" ht="15.75" customHeight="1" x14ac:dyDescent="0.25">
      <c r="A65" s="3" t="s">
        <v>90</v>
      </c>
      <c r="B65" s="4">
        <v>2272</v>
      </c>
      <c r="C65" s="3">
        <v>10</v>
      </c>
      <c r="D65" s="6">
        <f t="shared" si="0"/>
        <v>0.1</v>
      </c>
    </row>
    <row r="66" spans="1:4" ht="15.75" customHeight="1" x14ac:dyDescent="0.25">
      <c r="A66" s="3" t="s">
        <v>91</v>
      </c>
      <c r="B66" s="4">
        <v>1612</v>
      </c>
      <c r="C66" s="3">
        <v>10</v>
      </c>
      <c r="D66" s="6">
        <f t="shared" si="0"/>
        <v>0.1</v>
      </c>
    </row>
    <row r="67" spans="1:4" ht="15.75" customHeight="1" x14ac:dyDescent="0.25">
      <c r="A67" s="3" t="s">
        <v>92</v>
      </c>
      <c r="B67" s="4">
        <v>1740</v>
      </c>
      <c r="C67" s="3">
        <v>10</v>
      </c>
      <c r="D67" s="6">
        <f t="shared" ref="D67:D130" si="1">C67/100</f>
        <v>0.1</v>
      </c>
    </row>
    <row r="68" spans="1:4" ht="15.75" customHeight="1" x14ac:dyDescent="0.25">
      <c r="A68" s="3" t="s">
        <v>93</v>
      </c>
      <c r="B68" s="4">
        <v>2004</v>
      </c>
      <c r="C68" s="3">
        <v>10</v>
      </c>
      <c r="D68" s="6">
        <f t="shared" si="1"/>
        <v>0.1</v>
      </c>
    </row>
    <row r="69" spans="1:4" ht="15.75" customHeight="1" x14ac:dyDescent="0.25">
      <c r="A69" s="3" t="s">
        <v>94</v>
      </c>
      <c r="B69" s="4">
        <v>1985</v>
      </c>
      <c r="C69" s="3">
        <v>10</v>
      </c>
      <c r="D69" s="6">
        <f t="shared" si="1"/>
        <v>0.1</v>
      </c>
    </row>
    <row r="70" spans="1:4" ht="15.75" customHeight="1" x14ac:dyDescent="0.25">
      <c r="A70" s="3" t="s">
        <v>95</v>
      </c>
      <c r="B70" s="4">
        <v>2165</v>
      </c>
      <c r="C70" s="3">
        <v>10</v>
      </c>
      <c r="D70" s="6">
        <f t="shared" si="1"/>
        <v>0.1</v>
      </c>
    </row>
    <row r="71" spans="1:4" ht="15.75" customHeight="1" x14ac:dyDescent="0.25">
      <c r="A71" s="3" t="s">
        <v>96</v>
      </c>
      <c r="B71" s="4">
        <v>1987</v>
      </c>
      <c r="C71" s="3">
        <v>10</v>
      </c>
      <c r="D71" s="6">
        <f t="shared" si="1"/>
        <v>0.1</v>
      </c>
    </row>
    <row r="72" spans="1:4" ht="15.75" customHeight="1" x14ac:dyDescent="0.25">
      <c r="A72" s="3" t="s">
        <v>97</v>
      </c>
      <c r="B72" s="4">
        <v>2045</v>
      </c>
      <c r="C72" s="3">
        <v>10</v>
      </c>
      <c r="D72" s="6">
        <f t="shared" si="1"/>
        <v>0.1</v>
      </c>
    </row>
    <row r="73" spans="1:4" ht="15.75" customHeight="1" x14ac:dyDescent="0.25">
      <c r="A73" s="3" t="s">
        <v>98</v>
      </c>
      <c r="B73" s="4">
        <v>1945</v>
      </c>
      <c r="C73" s="3">
        <v>10</v>
      </c>
      <c r="D73" s="6">
        <f t="shared" si="1"/>
        <v>0.1</v>
      </c>
    </row>
    <row r="74" spans="1:4" ht="15.75" customHeight="1" x14ac:dyDescent="0.25">
      <c r="A74" s="3" t="s">
        <v>99</v>
      </c>
      <c r="B74" s="4">
        <v>1872</v>
      </c>
      <c r="C74" s="3">
        <v>10</v>
      </c>
      <c r="D74" s="6">
        <f t="shared" si="1"/>
        <v>0.1</v>
      </c>
    </row>
    <row r="75" spans="1:4" ht="15.75" customHeight="1" x14ac:dyDescent="0.25">
      <c r="A75" s="3" t="s">
        <v>100</v>
      </c>
      <c r="B75" s="4">
        <v>2012</v>
      </c>
      <c r="C75" s="3">
        <v>10</v>
      </c>
      <c r="D75" s="6">
        <f t="shared" si="1"/>
        <v>0.1</v>
      </c>
    </row>
    <row r="76" spans="1:4" ht="15.75" customHeight="1" x14ac:dyDescent="0.25">
      <c r="A76" s="3" t="s">
        <v>101</v>
      </c>
      <c r="B76" s="4">
        <v>2112</v>
      </c>
      <c r="C76" s="3">
        <v>10</v>
      </c>
      <c r="D76" s="6">
        <f t="shared" si="1"/>
        <v>0.1</v>
      </c>
    </row>
    <row r="77" spans="1:4" ht="15.75" customHeight="1" x14ac:dyDescent="0.25">
      <c r="A77" s="3" t="s">
        <v>102</v>
      </c>
      <c r="B77" s="4">
        <v>1891</v>
      </c>
      <c r="C77" s="3">
        <v>10</v>
      </c>
      <c r="D77" s="6">
        <f t="shared" si="1"/>
        <v>0.1</v>
      </c>
    </row>
    <row r="78" spans="1:4" ht="15.75" customHeight="1" x14ac:dyDescent="0.25">
      <c r="A78" s="3" t="s">
        <v>103</v>
      </c>
      <c r="B78" s="4">
        <v>1296</v>
      </c>
      <c r="C78" s="3">
        <v>10</v>
      </c>
      <c r="D78" s="6">
        <f t="shared" si="1"/>
        <v>0.1</v>
      </c>
    </row>
    <row r="79" spans="1:4" ht="15.75" customHeight="1" x14ac:dyDescent="0.25">
      <c r="A79" s="3" t="s">
        <v>104</v>
      </c>
      <c r="B79" s="4">
        <v>1683</v>
      </c>
      <c r="C79" s="3">
        <v>10</v>
      </c>
      <c r="D79" s="6">
        <f t="shared" si="1"/>
        <v>0.1</v>
      </c>
    </row>
    <row r="80" spans="1:4" ht="15.75" customHeight="1" x14ac:dyDescent="0.25">
      <c r="A80" s="3" t="s">
        <v>105</v>
      </c>
      <c r="B80" s="4">
        <v>1637</v>
      </c>
      <c r="C80" s="3">
        <v>10</v>
      </c>
      <c r="D80" s="6">
        <f t="shared" si="1"/>
        <v>0.1</v>
      </c>
    </row>
    <row r="81" spans="1:4" ht="15.75" customHeight="1" x14ac:dyDescent="0.25">
      <c r="A81" s="3" t="s">
        <v>106</v>
      </c>
      <c r="B81" s="4">
        <v>1964</v>
      </c>
      <c r="C81" s="3">
        <v>10</v>
      </c>
      <c r="D81" s="6">
        <f t="shared" si="1"/>
        <v>0.1</v>
      </c>
    </row>
    <row r="82" spans="1:4" ht="15.75" customHeight="1" x14ac:dyDescent="0.25">
      <c r="A82" s="3" t="s">
        <v>107</v>
      </c>
      <c r="B82" s="4">
        <v>2454</v>
      </c>
      <c r="C82" s="3">
        <v>10</v>
      </c>
      <c r="D82" s="6">
        <f t="shared" si="1"/>
        <v>0.1</v>
      </c>
    </row>
    <row r="83" spans="1:4" ht="15.75" customHeight="1" x14ac:dyDescent="0.25">
      <c r="A83" s="3" t="s">
        <v>108</v>
      </c>
      <c r="B83" s="4">
        <v>2428</v>
      </c>
      <c r="C83" s="3">
        <v>10</v>
      </c>
      <c r="D83" s="6">
        <f t="shared" si="1"/>
        <v>0.1</v>
      </c>
    </row>
    <row r="84" spans="1:4" ht="15.75" customHeight="1" x14ac:dyDescent="0.25">
      <c r="A84" s="3" t="s">
        <v>109</v>
      </c>
      <c r="B84" s="4">
        <v>2311</v>
      </c>
      <c r="C84" s="3">
        <v>10</v>
      </c>
      <c r="D84" s="6">
        <f t="shared" si="1"/>
        <v>0.1</v>
      </c>
    </row>
    <row r="85" spans="1:4" ht="15.75" customHeight="1" x14ac:dyDescent="0.25">
      <c r="A85" s="3" t="s">
        <v>110</v>
      </c>
      <c r="B85" s="4">
        <v>2286</v>
      </c>
      <c r="C85" s="3">
        <v>10</v>
      </c>
      <c r="D85" s="6">
        <f t="shared" si="1"/>
        <v>0.1</v>
      </c>
    </row>
    <row r="86" spans="1:4" ht="15.75" customHeight="1" x14ac:dyDescent="0.25">
      <c r="A86" s="3" t="s">
        <v>111</v>
      </c>
      <c r="B86" s="4">
        <v>1922</v>
      </c>
      <c r="C86" s="3">
        <v>10</v>
      </c>
      <c r="D86" s="6">
        <f t="shared" si="1"/>
        <v>0.1</v>
      </c>
    </row>
    <row r="87" spans="1:4" ht="15.75" customHeight="1" x14ac:dyDescent="0.25">
      <c r="A87" s="3" t="s">
        <v>112</v>
      </c>
      <c r="B87" s="4">
        <v>2368</v>
      </c>
      <c r="C87" s="3">
        <v>10</v>
      </c>
      <c r="D87" s="6">
        <f t="shared" si="1"/>
        <v>0.1</v>
      </c>
    </row>
    <row r="88" spans="1:4" ht="15.75" customHeight="1" x14ac:dyDescent="0.25">
      <c r="A88" s="3" t="s">
        <v>113</v>
      </c>
      <c r="B88" s="4">
        <v>535</v>
      </c>
      <c r="C88" s="3">
        <v>11</v>
      </c>
      <c r="D88" s="6">
        <f t="shared" si="1"/>
        <v>0.11</v>
      </c>
    </row>
    <row r="89" spans="1:4" ht="15.75" customHeight="1" x14ac:dyDescent="0.25">
      <c r="A89" s="3" t="s">
        <v>114</v>
      </c>
      <c r="B89" s="4">
        <v>2206</v>
      </c>
      <c r="C89" s="3">
        <v>11</v>
      </c>
      <c r="D89" s="6">
        <f t="shared" si="1"/>
        <v>0.11</v>
      </c>
    </row>
    <row r="90" spans="1:4" ht="15.75" customHeight="1" x14ac:dyDescent="0.25">
      <c r="A90" s="3" t="s">
        <v>115</v>
      </c>
      <c r="B90" s="4">
        <v>2514</v>
      </c>
      <c r="C90" s="3">
        <v>11</v>
      </c>
      <c r="D90" s="6">
        <f t="shared" si="1"/>
        <v>0.11</v>
      </c>
    </row>
    <row r="91" spans="1:4" ht="15.75" customHeight="1" x14ac:dyDescent="0.25">
      <c r="A91" s="3" t="s">
        <v>116</v>
      </c>
      <c r="B91" s="4">
        <v>2247</v>
      </c>
      <c r="C91" s="3">
        <v>11</v>
      </c>
      <c r="D91" s="6">
        <f t="shared" si="1"/>
        <v>0.11</v>
      </c>
    </row>
    <row r="92" spans="1:4" ht="15.75" customHeight="1" x14ac:dyDescent="0.25">
      <c r="A92" s="3" t="s">
        <v>117</v>
      </c>
      <c r="B92" s="4">
        <v>2095</v>
      </c>
      <c r="C92" s="3">
        <v>11</v>
      </c>
      <c r="D92" s="6">
        <f t="shared" si="1"/>
        <v>0.11</v>
      </c>
    </row>
    <row r="93" spans="1:4" ht="15.75" customHeight="1" x14ac:dyDescent="0.25">
      <c r="A93" s="3" t="s">
        <v>118</v>
      </c>
      <c r="B93" s="4">
        <v>2363</v>
      </c>
      <c r="C93" s="3">
        <v>11</v>
      </c>
      <c r="D93" s="6">
        <f t="shared" si="1"/>
        <v>0.11</v>
      </c>
    </row>
    <row r="94" spans="1:4" ht="15.75" customHeight="1" x14ac:dyDescent="0.25">
      <c r="A94" s="3" t="s">
        <v>119</v>
      </c>
      <c r="B94" s="4">
        <v>2008</v>
      </c>
      <c r="C94" s="3">
        <v>11</v>
      </c>
      <c r="D94" s="6">
        <f t="shared" si="1"/>
        <v>0.11</v>
      </c>
    </row>
    <row r="95" spans="1:4" ht="15.75" customHeight="1" x14ac:dyDescent="0.25">
      <c r="A95" s="3" t="s">
        <v>120</v>
      </c>
      <c r="B95" s="4">
        <v>2098</v>
      </c>
      <c r="C95" s="3">
        <v>11</v>
      </c>
      <c r="D95" s="6">
        <f t="shared" si="1"/>
        <v>0.11</v>
      </c>
    </row>
    <row r="96" spans="1:4" ht="15.75" customHeight="1" x14ac:dyDescent="0.25">
      <c r="A96" s="3" t="s">
        <v>121</v>
      </c>
      <c r="B96" s="4">
        <v>2439</v>
      </c>
      <c r="C96" s="3">
        <v>11</v>
      </c>
      <c r="D96" s="6">
        <f t="shared" si="1"/>
        <v>0.11</v>
      </c>
    </row>
    <row r="97" spans="1:4" ht="15.75" customHeight="1" x14ac:dyDescent="0.25">
      <c r="A97" s="3" t="s">
        <v>122</v>
      </c>
      <c r="B97" s="4">
        <v>2022</v>
      </c>
      <c r="C97" s="3">
        <v>11</v>
      </c>
      <c r="D97" s="6">
        <f t="shared" si="1"/>
        <v>0.11</v>
      </c>
    </row>
    <row r="98" spans="1:4" ht="15.75" customHeight="1" x14ac:dyDescent="0.25">
      <c r="A98" s="3" t="s">
        <v>123</v>
      </c>
      <c r="B98" s="4">
        <v>2402</v>
      </c>
      <c r="C98" s="3">
        <v>11</v>
      </c>
      <c r="D98" s="6">
        <f t="shared" si="1"/>
        <v>0.11</v>
      </c>
    </row>
    <row r="99" spans="1:4" ht="15.75" customHeight="1" x14ac:dyDescent="0.25">
      <c r="A99" s="3" t="s">
        <v>124</v>
      </c>
      <c r="B99" s="4">
        <v>2230</v>
      </c>
      <c r="C99" s="3">
        <v>11</v>
      </c>
      <c r="D99" s="6">
        <f t="shared" si="1"/>
        <v>0.11</v>
      </c>
    </row>
    <row r="100" spans="1:4" ht="15.75" customHeight="1" x14ac:dyDescent="0.25">
      <c r="A100" s="3" t="s">
        <v>125</v>
      </c>
      <c r="B100" s="4">
        <v>2199</v>
      </c>
      <c r="C100" s="3">
        <v>11</v>
      </c>
      <c r="D100" s="6">
        <f t="shared" si="1"/>
        <v>0.11</v>
      </c>
    </row>
    <row r="101" spans="1:4" ht="15.75" customHeight="1" x14ac:dyDescent="0.25">
      <c r="A101" s="3" t="s">
        <v>126</v>
      </c>
      <c r="B101" s="4">
        <v>1975</v>
      </c>
      <c r="C101" s="3">
        <v>11</v>
      </c>
      <c r="D101" s="6">
        <f t="shared" si="1"/>
        <v>0.11</v>
      </c>
    </row>
    <row r="102" spans="1:4" ht="15.75" customHeight="1" x14ac:dyDescent="0.25">
      <c r="A102" s="3" t="s">
        <v>127</v>
      </c>
      <c r="B102" s="4">
        <v>2048</v>
      </c>
      <c r="C102" s="3">
        <v>11</v>
      </c>
      <c r="D102" s="6">
        <f t="shared" si="1"/>
        <v>0.11</v>
      </c>
    </row>
    <row r="103" spans="1:4" ht="15.75" customHeight="1" x14ac:dyDescent="0.25">
      <c r="A103" s="3" t="s">
        <v>128</v>
      </c>
      <c r="B103" s="4">
        <v>2274</v>
      </c>
      <c r="C103" s="3">
        <v>11</v>
      </c>
      <c r="D103" s="6">
        <f t="shared" si="1"/>
        <v>0.11</v>
      </c>
    </row>
    <row r="104" spans="1:4" ht="15.75" customHeight="1" x14ac:dyDescent="0.25">
      <c r="A104" s="3" t="s">
        <v>129</v>
      </c>
      <c r="B104" s="4">
        <v>2159</v>
      </c>
      <c r="C104" s="3">
        <v>11</v>
      </c>
      <c r="D104" s="6">
        <f t="shared" si="1"/>
        <v>0.11</v>
      </c>
    </row>
    <row r="105" spans="1:4" ht="15.75" customHeight="1" x14ac:dyDescent="0.25">
      <c r="A105" s="3" t="s">
        <v>130</v>
      </c>
      <c r="B105" s="4">
        <v>2208</v>
      </c>
      <c r="C105" s="3">
        <v>11</v>
      </c>
      <c r="D105" s="6">
        <f t="shared" si="1"/>
        <v>0.11</v>
      </c>
    </row>
    <row r="106" spans="1:4" ht="15.75" customHeight="1" x14ac:dyDescent="0.25">
      <c r="A106" s="3" t="s">
        <v>131</v>
      </c>
      <c r="B106" s="4">
        <v>1967</v>
      </c>
      <c r="C106" s="3">
        <v>11</v>
      </c>
      <c r="D106" s="6">
        <f t="shared" si="1"/>
        <v>0.11</v>
      </c>
    </row>
    <row r="107" spans="1:4" ht="15.75" customHeight="1" x14ac:dyDescent="0.25">
      <c r="A107" s="3" t="s">
        <v>132</v>
      </c>
      <c r="B107" s="4">
        <v>1989</v>
      </c>
      <c r="C107" s="3">
        <v>11</v>
      </c>
      <c r="D107" s="6">
        <f t="shared" si="1"/>
        <v>0.11</v>
      </c>
    </row>
    <row r="108" spans="1:4" ht="15.75" customHeight="1" x14ac:dyDescent="0.25">
      <c r="A108" s="3" t="s">
        <v>133</v>
      </c>
      <c r="B108" s="4">
        <v>2553</v>
      </c>
      <c r="C108" s="3">
        <v>11</v>
      </c>
      <c r="D108" s="6">
        <f t="shared" si="1"/>
        <v>0.11</v>
      </c>
    </row>
    <row r="109" spans="1:4" ht="15.75" customHeight="1" x14ac:dyDescent="0.25">
      <c r="A109" s="3" t="s">
        <v>134</v>
      </c>
      <c r="B109" s="4">
        <v>2739</v>
      </c>
      <c r="C109" s="3">
        <v>11</v>
      </c>
      <c r="D109" s="6">
        <f t="shared" si="1"/>
        <v>0.11</v>
      </c>
    </row>
    <row r="110" spans="1:4" ht="15.75" customHeight="1" x14ac:dyDescent="0.25">
      <c r="A110" s="3" t="s">
        <v>135</v>
      </c>
      <c r="B110" s="4">
        <v>2032</v>
      </c>
      <c r="C110" s="3">
        <v>11</v>
      </c>
      <c r="D110" s="6">
        <f t="shared" si="1"/>
        <v>0.11</v>
      </c>
    </row>
    <row r="111" spans="1:4" ht="15.75" customHeight="1" x14ac:dyDescent="0.25">
      <c r="A111" s="3" t="s">
        <v>136</v>
      </c>
      <c r="B111" s="4">
        <v>1474</v>
      </c>
      <c r="C111" s="3">
        <v>11</v>
      </c>
      <c r="D111" s="6">
        <f t="shared" si="1"/>
        <v>0.11</v>
      </c>
    </row>
    <row r="112" spans="1:4" ht="15.75" customHeight="1" x14ac:dyDescent="0.25">
      <c r="A112" s="3" t="s">
        <v>137</v>
      </c>
      <c r="B112" s="4">
        <v>1608</v>
      </c>
      <c r="C112" s="3">
        <v>11</v>
      </c>
      <c r="D112" s="6">
        <f t="shared" si="1"/>
        <v>0.11</v>
      </c>
    </row>
    <row r="113" spans="1:4" ht="15.75" customHeight="1" x14ac:dyDescent="0.25">
      <c r="A113" s="3" t="s">
        <v>138</v>
      </c>
      <c r="B113" s="4">
        <v>2395</v>
      </c>
      <c r="C113" s="3">
        <v>11</v>
      </c>
      <c r="D113" s="6">
        <f t="shared" si="1"/>
        <v>0.11</v>
      </c>
    </row>
    <row r="114" spans="1:4" ht="15.75" customHeight="1" x14ac:dyDescent="0.25">
      <c r="A114" s="3" t="s">
        <v>139</v>
      </c>
      <c r="B114" s="4">
        <v>2182</v>
      </c>
      <c r="C114" s="3">
        <v>11</v>
      </c>
      <c r="D114" s="6">
        <f t="shared" si="1"/>
        <v>0.11</v>
      </c>
    </row>
    <row r="115" spans="1:4" ht="15.75" customHeight="1" x14ac:dyDescent="0.25">
      <c r="A115" s="3" t="s">
        <v>140</v>
      </c>
      <c r="B115" s="4">
        <v>2305</v>
      </c>
      <c r="C115" s="3">
        <v>11</v>
      </c>
      <c r="D115" s="6">
        <f t="shared" si="1"/>
        <v>0.11</v>
      </c>
    </row>
    <row r="116" spans="1:4" ht="15.75" customHeight="1" x14ac:dyDescent="0.25">
      <c r="A116" s="3" t="s">
        <v>141</v>
      </c>
      <c r="B116" s="4">
        <v>2253</v>
      </c>
      <c r="C116" s="3">
        <v>11</v>
      </c>
      <c r="D116" s="6">
        <f t="shared" si="1"/>
        <v>0.11</v>
      </c>
    </row>
    <row r="117" spans="1:4" ht="15.75" customHeight="1" x14ac:dyDescent="0.25">
      <c r="A117" s="3" t="s">
        <v>142</v>
      </c>
      <c r="B117" s="4">
        <v>1835</v>
      </c>
      <c r="C117" s="3">
        <v>11</v>
      </c>
      <c r="D117" s="6">
        <f t="shared" si="1"/>
        <v>0.11</v>
      </c>
    </row>
    <row r="118" spans="1:4" ht="15.75" customHeight="1" x14ac:dyDescent="0.25">
      <c r="A118" s="3" t="s">
        <v>143</v>
      </c>
      <c r="B118" s="4">
        <v>2624</v>
      </c>
      <c r="C118" s="3">
        <v>11</v>
      </c>
      <c r="D118" s="6">
        <f t="shared" si="1"/>
        <v>0.11</v>
      </c>
    </row>
    <row r="119" spans="1:4" ht="15.75" customHeight="1" x14ac:dyDescent="0.25">
      <c r="A119" s="3" t="s">
        <v>144</v>
      </c>
      <c r="B119" s="4">
        <v>2431</v>
      </c>
      <c r="C119" s="3">
        <v>11</v>
      </c>
      <c r="D119" s="6">
        <f t="shared" si="1"/>
        <v>0.11</v>
      </c>
    </row>
    <row r="120" spans="1:4" ht="15.75" customHeight="1" x14ac:dyDescent="0.25">
      <c r="A120" s="3" t="s">
        <v>145</v>
      </c>
      <c r="B120" s="4">
        <v>2507</v>
      </c>
      <c r="C120" s="3">
        <v>11</v>
      </c>
      <c r="D120" s="6">
        <f t="shared" si="1"/>
        <v>0.11</v>
      </c>
    </row>
    <row r="121" spans="1:4" ht="15.75" customHeight="1" x14ac:dyDescent="0.25">
      <c r="A121" s="3" t="s">
        <v>146</v>
      </c>
      <c r="B121" s="4">
        <v>2863</v>
      </c>
      <c r="C121" s="3">
        <v>12</v>
      </c>
      <c r="D121" s="6">
        <f t="shared" si="1"/>
        <v>0.12</v>
      </c>
    </row>
    <row r="122" spans="1:4" ht="15.75" customHeight="1" x14ac:dyDescent="0.25">
      <c r="A122" s="3" t="s">
        <v>147</v>
      </c>
      <c r="B122" s="4">
        <v>2288</v>
      </c>
      <c r="C122" s="3">
        <v>12</v>
      </c>
      <c r="D122" s="6">
        <f t="shared" si="1"/>
        <v>0.12</v>
      </c>
    </row>
    <row r="123" spans="1:4" ht="15.75" customHeight="1" x14ac:dyDescent="0.25">
      <c r="A123" s="3" t="s">
        <v>148</v>
      </c>
      <c r="B123" s="4">
        <v>2632</v>
      </c>
      <c r="C123" s="3">
        <v>12</v>
      </c>
      <c r="D123" s="6">
        <f t="shared" si="1"/>
        <v>0.12</v>
      </c>
    </row>
    <row r="124" spans="1:4" ht="15.75" customHeight="1" x14ac:dyDescent="0.25">
      <c r="A124" s="3" t="s">
        <v>149</v>
      </c>
      <c r="B124" s="4">
        <v>2230</v>
      </c>
      <c r="C124" s="3">
        <v>12</v>
      </c>
      <c r="D124" s="6">
        <f t="shared" si="1"/>
        <v>0.12</v>
      </c>
    </row>
    <row r="125" spans="1:4" ht="15.75" customHeight="1" x14ac:dyDescent="0.25">
      <c r="A125" s="3" t="s">
        <v>150</v>
      </c>
      <c r="B125" s="4">
        <v>2361</v>
      </c>
      <c r="C125" s="3">
        <v>12</v>
      </c>
      <c r="D125" s="6">
        <f t="shared" si="1"/>
        <v>0.12</v>
      </c>
    </row>
    <row r="126" spans="1:4" ht="15.75" customHeight="1" x14ac:dyDescent="0.25">
      <c r="A126" s="3" t="s">
        <v>151</v>
      </c>
      <c r="B126" s="4">
        <v>2315</v>
      </c>
      <c r="C126" s="3">
        <v>12</v>
      </c>
      <c r="D126" s="6">
        <f t="shared" si="1"/>
        <v>0.12</v>
      </c>
    </row>
    <row r="127" spans="1:4" ht="15.75" customHeight="1" x14ac:dyDescent="0.25">
      <c r="A127" s="3" t="s">
        <v>152</v>
      </c>
      <c r="B127" s="4">
        <v>1535</v>
      </c>
      <c r="C127" s="3">
        <v>12</v>
      </c>
      <c r="D127" s="6">
        <f t="shared" si="1"/>
        <v>0.12</v>
      </c>
    </row>
    <row r="128" spans="1:4" ht="15.75" customHeight="1" x14ac:dyDescent="0.25">
      <c r="A128" s="3" t="s">
        <v>153</v>
      </c>
      <c r="B128" s="4">
        <v>2240</v>
      </c>
      <c r="C128" s="3">
        <v>12</v>
      </c>
      <c r="D128" s="6">
        <f t="shared" si="1"/>
        <v>0.12</v>
      </c>
    </row>
    <row r="129" spans="1:4" ht="15.75" customHeight="1" x14ac:dyDescent="0.25">
      <c r="A129" s="3" t="s">
        <v>154</v>
      </c>
      <c r="B129" s="4">
        <v>2843</v>
      </c>
      <c r="C129" s="3">
        <v>12</v>
      </c>
      <c r="D129" s="6">
        <f t="shared" si="1"/>
        <v>0.12</v>
      </c>
    </row>
    <row r="130" spans="1:4" ht="15.75" customHeight="1" x14ac:dyDescent="0.25">
      <c r="A130" s="3" t="s">
        <v>155</v>
      </c>
      <c r="B130" s="4">
        <v>2444</v>
      </c>
      <c r="C130" s="3">
        <v>12</v>
      </c>
      <c r="D130" s="6">
        <f t="shared" si="1"/>
        <v>0.12</v>
      </c>
    </row>
    <row r="131" spans="1:4" ht="15.75" customHeight="1" x14ac:dyDescent="0.25">
      <c r="A131" s="3" t="s">
        <v>156</v>
      </c>
      <c r="B131" s="4">
        <v>2267</v>
      </c>
      <c r="C131" s="3">
        <v>12</v>
      </c>
      <c r="D131" s="6">
        <f t="shared" ref="D131:D194" si="2">C131/100</f>
        <v>0.12</v>
      </c>
    </row>
    <row r="132" spans="1:4" ht="15.75" customHeight="1" x14ac:dyDescent="0.25">
      <c r="A132" s="3" t="s">
        <v>157</v>
      </c>
      <c r="B132" s="4">
        <v>2332</v>
      </c>
      <c r="C132" s="3">
        <v>12</v>
      </c>
      <c r="D132" s="6">
        <f t="shared" si="2"/>
        <v>0.12</v>
      </c>
    </row>
    <row r="133" spans="1:4" ht="15.75" customHeight="1" x14ac:dyDescent="0.25">
      <c r="A133" s="3" t="s">
        <v>158</v>
      </c>
      <c r="B133" s="4">
        <v>1795</v>
      </c>
      <c r="C133" s="3">
        <v>12</v>
      </c>
      <c r="D133" s="6">
        <f t="shared" si="2"/>
        <v>0.12</v>
      </c>
    </row>
    <row r="134" spans="1:4" ht="15.75" customHeight="1" x14ac:dyDescent="0.25">
      <c r="A134" s="3" t="s">
        <v>159</v>
      </c>
      <c r="B134" s="4">
        <v>1909</v>
      </c>
      <c r="C134" s="3">
        <v>12</v>
      </c>
      <c r="D134" s="6">
        <f t="shared" si="2"/>
        <v>0.12</v>
      </c>
    </row>
    <row r="135" spans="1:4" ht="15.75" customHeight="1" x14ac:dyDescent="0.25">
      <c r="A135" s="3" t="s">
        <v>160</v>
      </c>
      <c r="B135" s="4">
        <v>1605</v>
      </c>
      <c r="C135" s="3">
        <v>12</v>
      </c>
      <c r="D135" s="6">
        <f t="shared" si="2"/>
        <v>0.12</v>
      </c>
    </row>
    <row r="136" spans="1:4" ht="15.75" customHeight="1" x14ac:dyDescent="0.25">
      <c r="A136" s="3" t="s">
        <v>161</v>
      </c>
      <c r="B136" s="4">
        <v>2571</v>
      </c>
      <c r="C136" s="3">
        <v>12</v>
      </c>
      <c r="D136" s="6">
        <f t="shared" si="2"/>
        <v>0.12</v>
      </c>
    </row>
    <row r="137" spans="1:4" ht="15.75" customHeight="1" x14ac:dyDescent="0.25">
      <c r="A137" s="3" t="s">
        <v>162</v>
      </c>
      <c r="B137" s="4">
        <v>2374</v>
      </c>
      <c r="C137" s="3">
        <v>12</v>
      </c>
      <c r="D137" s="6">
        <f t="shared" si="2"/>
        <v>0.12</v>
      </c>
    </row>
    <row r="138" spans="1:4" ht="15.75" customHeight="1" x14ac:dyDescent="0.25">
      <c r="A138" s="3" t="s">
        <v>163</v>
      </c>
      <c r="B138" s="4">
        <v>2466</v>
      </c>
      <c r="C138" s="3">
        <v>12</v>
      </c>
      <c r="D138" s="6">
        <f t="shared" si="2"/>
        <v>0.12</v>
      </c>
    </row>
    <row r="139" spans="1:4" ht="15.75" customHeight="1" x14ac:dyDescent="0.25">
      <c r="A139" s="3" t="s">
        <v>164</v>
      </c>
      <c r="B139" s="4">
        <v>2897</v>
      </c>
      <c r="C139" s="3">
        <v>12</v>
      </c>
      <c r="D139" s="6">
        <f t="shared" si="2"/>
        <v>0.12</v>
      </c>
    </row>
    <row r="140" spans="1:4" ht="15.75" customHeight="1" x14ac:dyDescent="0.25">
      <c r="A140" s="3" t="s">
        <v>165</v>
      </c>
      <c r="B140" s="4">
        <v>2532</v>
      </c>
      <c r="C140" s="3">
        <v>12</v>
      </c>
      <c r="D140" s="6">
        <f t="shared" si="2"/>
        <v>0.12</v>
      </c>
    </row>
    <row r="141" spans="1:4" ht="15.75" customHeight="1" x14ac:dyDescent="0.25">
      <c r="A141" s="3" t="s">
        <v>166</v>
      </c>
      <c r="B141" s="4">
        <v>2794</v>
      </c>
      <c r="C141" s="3">
        <v>12</v>
      </c>
      <c r="D141" s="6">
        <f t="shared" si="2"/>
        <v>0.12</v>
      </c>
    </row>
    <row r="142" spans="1:4" ht="15.75" customHeight="1" x14ac:dyDescent="0.25">
      <c r="A142" s="3" t="s">
        <v>167</v>
      </c>
      <c r="B142" s="4">
        <v>2530</v>
      </c>
      <c r="C142" s="3">
        <v>12</v>
      </c>
      <c r="D142" s="6">
        <f t="shared" si="2"/>
        <v>0.12</v>
      </c>
    </row>
    <row r="143" spans="1:4" ht="15.75" customHeight="1" x14ac:dyDescent="0.25">
      <c r="A143" s="3" t="s">
        <v>168</v>
      </c>
      <c r="B143" s="4">
        <v>2205</v>
      </c>
      <c r="C143" s="3">
        <v>12</v>
      </c>
      <c r="D143" s="6">
        <f t="shared" si="2"/>
        <v>0.12</v>
      </c>
    </row>
    <row r="144" spans="1:4" ht="15.75" customHeight="1" x14ac:dyDescent="0.25">
      <c r="A144" s="3" t="s">
        <v>169</v>
      </c>
      <c r="B144" s="4">
        <v>2781</v>
      </c>
      <c r="C144" s="3">
        <v>12</v>
      </c>
      <c r="D144" s="6">
        <f t="shared" si="2"/>
        <v>0.12</v>
      </c>
    </row>
    <row r="145" spans="1:4" ht="15.75" customHeight="1" x14ac:dyDescent="0.25">
      <c r="A145" s="3" t="s">
        <v>170</v>
      </c>
      <c r="B145" s="4">
        <v>2314</v>
      </c>
      <c r="C145" s="3">
        <v>12</v>
      </c>
      <c r="D145" s="6">
        <f t="shared" si="2"/>
        <v>0.12</v>
      </c>
    </row>
    <row r="146" spans="1:4" ht="15.75" customHeight="1" x14ac:dyDescent="0.25">
      <c r="A146" s="3" t="s">
        <v>171</v>
      </c>
      <c r="B146" s="4">
        <v>1620</v>
      </c>
      <c r="C146" s="3">
        <v>12</v>
      </c>
      <c r="D146" s="6">
        <f t="shared" si="2"/>
        <v>0.12</v>
      </c>
    </row>
    <row r="147" spans="1:4" ht="15.75" customHeight="1" x14ac:dyDescent="0.25">
      <c r="A147" s="3" t="s">
        <v>172</v>
      </c>
      <c r="B147" s="4">
        <v>2629</v>
      </c>
      <c r="C147" s="3">
        <v>12</v>
      </c>
      <c r="D147" s="6">
        <f t="shared" si="2"/>
        <v>0.12</v>
      </c>
    </row>
    <row r="148" spans="1:4" ht="15.75" customHeight="1" x14ac:dyDescent="0.25">
      <c r="A148" s="3" t="s">
        <v>173</v>
      </c>
      <c r="B148" s="4">
        <v>2432</v>
      </c>
      <c r="C148" s="3">
        <v>12</v>
      </c>
      <c r="D148" s="6">
        <f t="shared" si="2"/>
        <v>0.12</v>
      </c>
    </row>
    <row r="149" spans="1:4" ht="15.75" customHeight="1" x14ac:dyDescent="0.25">
      <c r="A149" s="3" t="s">
        <v>174</v>
      </c>
      <c r="B149" s="4">
        <v>2971</v>
      </c>
      <c r="C149" s="3">
        <v>12</v>
      </c>
      <c r="D149" s="6">
        <f t="shared" si="2"/>
        <v>0.12</v>
      </c>
    </row>
    <row r="150" spans="1:4" ht="15.75" customHeight="1" x14ac:dyDescent="0.25">
      <c r="A150" s="3" t="s">
        <v>175</v>
      </c>
      <c r="B150" s="4">
        <v>2228</v>
      </c>
      <c r="C150" s="3">
        <v>12</v>
      </c>
      <c r="D150" s="6">
        <f t="shared" si="2"/>
        <v>0.12</v>
      </c>
    </row>
    <row r="151" spans="1:4" ht="15.75" customHeight="1" x14ac:dyDescent="0.25">
      <c r="A151" s="3" t="s">
        <v>176</v>
      </c>
      <c r="B151" s="4">
        <v>2429</v>
      </c>
      <c r="C151" s="3">
        <v>12</v>
      </c>
      <c r="D151" s="6">
        <f t="shared" si="2"/>
        <v>0.12</v>
      </c>
    </row>
    <row r="152" spans="1:4" ht="15.75" customHeight="1" x14ac:dyDescent="0.25">
      <c r="A152" s="3" t="s">
        <v>177</v>
      </c>
      <c r="B152" s="4">
        <v>2391</v>
      </c>
      <c r="C152" s="3">
        <v>12</v>
      </c>
      <c r="D152" s="6">
        <f t="shared" si="2"/>
        <v>0.12</v>
      </c>
    </row>
    <row r="153" spans="1:4" ht="15.75" customHeight="1" x14ac:dyDescent="0.25">
      <c r="A153" s="3" t="s">
        <v>178</v>
      </c>
      <c r="B153" s="4">
        <v>1409</v>
      </c>
      <c r="C153" s="3">
        <v>13</v>
      </c>
      <c r="D153" s="6">
        <f t="shared" si="2"/>
        <v>0.13</v>
      </c>
    </row>
    <row r="154" spans="1:4" ht="15.75" customHeight="1" x14ac:dyDescent="0.25">
      <c r="A154" s="3" t="s">
        <v>179</v>
      </c>
      <c r="B154" s="4">
        <v>1862</v>
      </c>
      <c r="C154" s="3">
        <v>13</v>
      </c>
      <c r="D154" s="6">
        <f t="shared" si="2"/>
        <v>0.13</v>
      </c>
    </row>
    <row r="155" spans="1:4" ht="15.75" customHeight="1" x14ac:dyDescent="0.25">
      <c r="A155" s="3" t="s">
        <v>180</v>
      </c>
      <c r="B155" s="4">
        <v>1982</v>
      </c>
      <c r="C155" s="3">
        <v>13</v>
      </c>
      <c r="D155" s="6">
        <f t="shared" si="2"/>
        <v>0.13</v>
      </c>
    </row>
    <row r="156" spans="1:4" ht="15.75" customHeight="1" x14ac:dyDescent="0.25">
      <c r="A156" s="3" t="s">
        <v>181</v>
      </c>
      <c r="B156" s="4">
        <v>2958</v>
      </c>
      <c r="C156" s="3">
        <v>13</v>
      </c>
      <c r="D156" s="6">
        <f t="shared" si="2"/>
        <v>0.13</v>
      </c>
    </row>
    <row r="157" spans="1:4" ht="15.75" customHeight="1" x14ac:dyDescent="0.25">
      <c r="A157" s="3" t="s">
        <v>182</v>
      </c>
      <c r="B157" s="4">
        <v>2761</v>
      </c>
      <c r="C157" s="3">
        <v>13</v>
      </c>
      <c r="D157" s="6">
        <f t="shared" si="2"/>
        <v>0.13</v>
      </c>
    </row>
    <row r="158" spans="1:4" ht="15.75" customHeight="1" x14ac:dyDescent="0.25">
      <c r="A158" s="3" t="s">
        <v>183</v>
      </c>
      <c r="B158" s="4">
        <v>2893</v>
      </c>
      <c r="C158" s="3">
        <v>13</v>
      </c>
      <c r="D158" s="6">
        <f t="shared" si="2"/>
        <v>0.13</v>
      </c>
    </row>
    <row r="159" spans="1:4" ht="15.75" customHeight="1" x14ac:dyDescent="0.25">
      <c r="A159" s="3" t="s">
        <v>184</v>
      </c>
      <c r="B159" s="4">
        <v>2552</v>
      </c>
      <c r="C159" s="3">
        <v>13</v>
      </c>
      <c r="D159" s="6">
        <f t="shared" si="2"/>
        <v>0.13</v>
      </c>
    </row>
    <row r="160" spans="1:4" ht="15.75" customHeight="1" x14ac:dyDescent="0.25">
      <c r="A160" s="3" t="s">
        <v>185</v>
      </c>
      <c r="B160" s="4">
        <v>2390</v>
      </c>
      <c r="C160" s="3">
        <v>13</v>
      </c>
      <c r="D160" s="6">
        <f t="shared" si="2"/>
        <v>0.13</v>
      </c>
    </row>
    <row r="161" spans="1:4" ht="15.75" customHeight="1" x14ac:dyDescent="0.25">
      <c r="A161" s="3" t="s">
        <v>186</v>
      </c>
      <c r="B161" s="4">
        <v>2277</v>
      </c>
      <c r="C161" s="3">
        <v>13</v>
      </c>
      <c r="D161" s="6">
        <f t="shared" si="2"/>
        <v>0.13</v>
      </c>
    </row>
    <row r="162" spans="1:4" ht="15.75" customHeight="1" x14ac:dyDescent="0.25">
      <c r="A162" s="3" t="s">
        <v>187</v>
      </c>
      <c r="B162" s="4">
        <v>2744</v>
      </c>
      <c r="C162" s="3">
        <v>13</v>
      </c>
      <c r="D162" s="6">
        <f t="shared" si="2"/>
        <v>0.13</v>
      </c>
    </row>
    <row r="163" spans="1:4" ht="15.75" customHeight="1" x14ac:dyDescent="0.25">
      <c r="A163" s="3" t="s">
        <v>188</v>
      </c>
      <c r="B163" s="4">
        <v>2829</v>
      </c>
      <c r="C163" s="3">
        <v>13</v>
      </c>
      <c r="D163" s="6">
        <f t="shared" si="2"/>
        <v>0.13</v>
      </c>
    </row>
    <row r="164" spans="1:4" ht="15.75" customHeight="1" x14ac:dyDescent="0.25">
      <c r="A164" s="3" t="s">
        <v>189</v>
      </c>
      <c r="B164" s="4">
        <v>2397</v>
      </c>
      <c r="C164" s="3">
        <v>13</v>
      </c>
      <c r="D164" s="6">
        <f t="shared" si="2"/>
        <v>0.13</v>
      </c>
    </row>
    <row r="165" spans="1:4" ht="15.75" customHeight="1" x14ac:dyDescent="0.25">
      <c r="A165" s="3" t="s">
        <v>190</v>
      </c>
      <c r="B165" s="4">
        <v>1785</v>
      </c>
      <c r="C165" s="3">
        <v>13</v>
      </c>
      <c r="D165" s="6">
        <f t="shared" si="2"/>
        <v>0.13</v>
      </c>
    </row>
    <row r="166" spans="1:4" ht="15.75" customHeight="1" x14ac:dyDescent="0.25">
      <c r="A166" s="3" t="s">
        <v>191</v>
      </c>
      <c r="B166" s="4">
        <v>2562</v>
      </c>
      <c r="C166" s="3">
        <v>13</v>
      </c>
      <c r="D166" s="6">
        <f t="shared" si="2"/>
        <v>0.13</v>
      </c>
    </row>
    <row r="167" spans="1:4" ht="15.75" customHeight="1" x14ac:dyDescent="0.25">
      <c r="A167" s="3" t="s">
        <v>192</v>
      </c>
      <c r="B167" s="4">
        <v>2334</v>
      </c>
      <c r="C167" s="3">
        <v>13</v>
      </c>
      <c r="D167" s="6">
        <f t="shared" si="2"/>
        <v>0.13</v>
      </c>
    </row>
    <row r="168" spans="1:4" ht="15.75" customHeight="1" x14ac:dyDescent="0.25">
      <c r="A168" s="3" t="s">
        <v>193</v>
      </c>
      <c r="B168" s="4">
        <v>2903</v>
      </c>
      <c r="C168" s="3">
        <v>13</v>
      </c>
      <c r="D168" s="6">
        <f t="shared" si="2"/>
        <v>0.13</v>
      </c>
    </row>
    <row r="169" spans="1:4" ht="15.75" customHeight="1" x14ac:dyDescent="0.25">
      <c r="A169" s="3" t="s">
        <v>194</v>
      </c>
      <c r="B169" s="4">
        <v>3119</v>
      </c>
      <c r="C169" s="3">
        <v>13</v>
      </c>
      <c r="D169" s="6">
        <f t="shared" si="2"/>
        <v>0.13</v>
      </c>
    </row>
    <row r="170" spans="1:4" ht="15.75" customHeight="1" x14ac:dyDescent="0.25">
      <c r="A170" s="3" t="s">
        <v>195</v>
      </c>
      <c r="B170" s="4">
        <v>2483</v>
      </c>
      <c r="C170" s="3">
        <v>13</v>
      </c>
      <c r="D170" s="6">
        <f t="shared" si="2"/>
        <v>0.13</v>
      </c>
    </row>
    <row r="171" spans="1:4" ht="15.75" customHeight="1" x14ac:dyDescent="0.25">
      <c r="A171" s="3" t="s">
        <v>196</v>
      </c>
      <c r="B171" s="4">
        <v>2886</v>
      </c>
      <c r="C171" s="3">
        <v>13</v>
      </c>
      <c r="D171" s="6">
        <f t="shared" si="2"/>
        <v>0.13</v>
      </c>
    </row>
    <row r="172" spans="1:4" ht="15.75" customHeight="1" x14ac:dyDescent="0.25">
      <c r="A172" s="3" t="s">
        <v>197</v>
      </c>
      <c r="B172" s="4">
        <v>2993</v>
      </c>
      <c r="C172" s="3">
        <v>13</v>
      </c>
      <c r="D172" s="6">
        <f t="shared" si="2"/>
        <v>0.13</v>
      </c>
    </row>
    <row r="173" spans="1:4" ht="15.75" customHeight="1" x14ac:dyDescent="0.25">
      <c r="A173" s="3" t="s">
        <v>198</v>
      </c>
      <c r="B173" s="4">
        <v>2475</v>
      </c>
      <c r="C173" s="3">
        <v>13</v>
      </c>
      <c r="D173" s="6">
        <f t="shared" si="2"/>
        <v>0.13</v>
      </c>
    </row>
    <row r="174" spans="1:4" ht="15.75" customHeight="1" x14ac:dyDescent="0.25">
      <c r="A174" s="3" t="s">
        <v>199</v>
      </c>
      <c r="B174" s="4">
        <v>2879</v>
      </c>
      <c r="C174" s="3">
        <v>13</v>
      </c>
      <c r="D174" s="6">
        <f t="shared" si="2"/>
        <v>0.13</v>
      </c>
    </row>
    <row r="175" spans="1:4" ht="15.75" customHeight="1" x14ac:dyDescent="0.25">
      <c r="A175" s="3" t="s">
        <v>200</v>
      </c>
      <c r="B175" s="4">
        <v>1960</v>
      </c>
      <c r="C175" s="3">
        <v>13</v>
      </c>
      <c r="D175" s="6">
        <f t="shared" si="2"/>
        <v>0.13</v>
      </c>
    </row>
    <row r="176" spans="1:4" ht="15.75" customHeight="1" x14ac:dyDescent="0.25">
      <c r="A176" s="3" t="s">
        <v>201</v>
      </c>
      <c r="B176" s="4">
        <v>2530</v>
      </c>
      <c r="C176" s="3">
        <v>13</v>
      </c>
      <c r="D176" s="6">
        <f t="shared" si="2"/>
        <v>0.13</v>
      </c>
    </row>
    <row r="177" spans="1:4" ht="15.75" customHeight="1" x14ac:dyDescent="0.25">
      <c r="A177" s="3" t="s">
        <v>202</v>
      </c>
      <c r="B177" s="4">
        <v>2445</v>
      </c>
      <c r="C177" s="3">
        <v>13</v>
      </c>
      <c r="D177" s="6">
        <f t="shared" si="2"/>
        <v>0.13</v>
      </c>
    </row>
    <row r="178" spans="1:4" ht="15.75" customHeight="1" x14ac:dyDescent="0.25">
      <c r="A178" s="3" t="s">
        <v>203</v>
      </c>
      <c r="B178" s="4">
        <v>2394</v>
      </c>
      <c r="C178" s="3">
        <v>13</v>
      </c>
      <c r="D178" s="6">
        <f t="shared" si="2"/>
        <v>0.13</v>
      </c>
    </row>
    <row r="179" spans="1:4" ht="15.75" customHeight="1" x14ac:dyDescent="0.25">
      <c r="A179" s="3" t="s">
        <v>204</v>
      </c>
      <c r="B179" s="4">
        <v>2675</v>
      </c>
      <c r="C179" s="3">
        <v>13</v>
      </c>
      <c r="D179" s="6">
        <f t="shared" si="2"/>
        <v>0.13</v>
      </c>
    </row>
    <row r="180" spans="1:4" ht="15.75" customHeight="1" x14ac:dyDescent="0.25">
      <c r="A180" s="3" t="s">
        <v>205</v>
      </c>
      <c r="B180" s="4">
        <v>2827</v>
      </c>
      <c r="C180" s="3">
        <v>14</v>
      </c>
      <c r="D180" s="6">
        <f t="shared" si="2"/>
        <v>0.14000000000000001</v>
      </c>
    </row>
    <row r="181" spans="1:4" ht="15.75" customHeight="1" x14ac:dyDescent="0.25">
      <c r="A181" s="3" t="s">
        <v>206</v>
      </c>
      <c r="B181" s="4">
        <v>2204</v>
      </c>
      <c r="C181" s="3">
        <v>14</v>
      </c>
      <c r="D181" s="6">
        <f t="shared" si="2"/>
        <v>0.14000000000000001</v>
      </c>
    </row>
    <row r="182" spans="1:4" ht="15.75" customHeight="1" x14ac:dyDescent="0.25">
      <c r="A182" s="3" t="s">
        <v>207</v>
      </c>
      <c r="B182" s="4">
        <v>3447</v>
      </c>
      <c r="C182" s="3">
        <v>14</v>
      </c>
      <c r="D182" s="6">
        <f t="shared" si="2"/>
        <v>0.14000000000000001</v>
      </c>
    </row>
    <row r="183" spans="1:4" ht="15.75" customHeight="1" x14ac:dyDescent="0.25">
      <c r="A183" s="3" t="s">
        <v>208</v>
      </c>
      <c r="B183" s="4">
        <v>3104</v>
      </c>
      <c r="C183" s="3">
        <v>14</v>
      </c>
      <c r="D183" s="6">
        <f t="shared" si="2"/>
        <v>0.14000000000000001</v>
      </c>
    </row>
    <row r="184" spans="1:4" ht="15.75" customHeight="1" x14ac:dyDescent="0.25">
      <c r="A184" s="3" t="s">
        <v>209</v>
      </c>
      <c r="B184" s="4">
        <v>2699</v>
      </c>
      <c r="C184" s="3">
        <v>14</v>
      </c>
      <c r="D184" s="6">
        <f t="shared" si="2"/>
        <v>0.14000000000000001</v>
      </c>
    </row>
    <row r="185" spans="1:4" ht="15.75" customHeight="1" x14ac:dyDescent="0.25">
      <c r="A185" s="3" t="s">
        <v>210</v>
      </c>
      <c r="B185" s="4">
        <v>2567</v>
      </c>
      <c r="C185" s="3">
        <v>14</v>
      </c>
      <c r="D185" s="6">
        <f t="shared" si="2"/>
        <v>0.14000000000000001</v>
      </c>
    </row>
    <row r="186" spans="1:4" ht="15.75" customHeight="1" x14ac:dyDescent="0.25">
      <c r="A186" s="3" t="s">
        <v>211</v>
      </c>
      <c r="B186" s="4">
        <v>2888</v>
      </c>
      <c r="C186" s="3">
        <v>14</v>
      </c>
      <c r="D186" s="6">
        <f t="shared" si="2"/>
        <v>0.14000000000000001</v>
      </c>
    </row>
    <row r="187" spans="1:4" ht="15.75" customHeight="1" x14ac:dyDescent="0.25">
      <c r="A187" s="3" t="s">
        <v>212</v>
      </c>
      <c r="B187" s="4">
        <v>3535</v>
      </c>
      <c r="C187" s="3">
        <v>14</v>
      </c>
      <c r="D187" s="6">
        <f t="shared" si="2"/>
        <v>0.14000000000000001</v>
      </c>
    </row>
    <row r="188" spans="1:4" ht="15.75" customHeight="1" x14ac:dyDescent="0.25">
      <c r="A188" s="3" t="s">
        <v>213</v>
      </c>
      <c r="B188" s="4">
        <v>3255</v>
      </c>
      <c r="C188" s="3">
        <v>14</v>
      </c>
      <c r="D188" s="6">
        <f t="shared" si="2"/>
        <v>0.14000000000000001</v>
      </c>
    </row>
    <row r="189" spans="1:4" ht="15.75" customHeight="1" x14ac:dyDescent="0.25">
      <c r="A189" s="3" t="s">
        <v>214</v>
      </c>
      <c r="B189" s="4">
        <v>3332</v>
      </c>
      <c r="C189" s="3">
        <v>14</v>
      </c>
      <c r="D189" s="6">
        <f t="shared" si="2"/>
        <v>0.14000000000000001</v>
      </c>
    </row>
    <row r="190" spans="1:4" ht="15.75" customHeight="1" x14ac:dyDescent="0.25">
      <c r="A190" s="3" t="s">
        <v>215</v>
      </c>
      <c r="B190" s="4">
        <v>2356</v>
      </c>
      <c r="C190" s="3">
        <v>14</v>
      </c>
      <c r="D190" s="6">
        <f t="shared" si="2"/>
        <v>0.14000000000000001</v>
      </c>
    </row>
    <row r="191" spans="1:4" ht="15.75" customHeight="1" x14ac:dyDescent="0.25">
      <c r="A191" s="3" t="s">
        <v>216</v>
      </c>
      <c r="B191" s="4">
        <v>2674</v>
      </c>
      <c r="C191" s="3">
        <v>14</v>
      </c>
      <c r="D191" s="6">
        <f t="shared" si="2"/>
        <v>0.14000000000000001</v>
      </c>
    </row>
    <row r="192" spans="1:4" ht="15.75" customHeight="1" x14ac:dyDescent="0.25">
      <c r="A192" s="3" t="s">
        <v>217</v>
      </c>
      <c r="B192" s="4">
        <v>1933</v>
      </c>
      <c r="C192" s="3">
        <v>14</v>
      </c>
      <c r="D192" s="6">
        <f t="shared" si="2"/>
        <v>0.14000000000000001</v>
      </c>
    </row>
    <row r="193" spans="1:4" ht="15.75" customHeight="1" x14ac:dyDescent="0.25">
      <c r="A193" s="3" t="s">
        <v>218</v>
      </c>
      <c r="B193" s="4">
        <v>2433</v>
      </c>
      <c r="C193" s="3">
        <v>14</v>
      </c>
      <c r="D193" s="6">
        <f t="shared" si="2"/>
        <v>0.14000000000000001</v>
      </c>
    </row>
    <row r="194" spans="1:4" ht="15.75" customHeight="1" x14ac:dyDescent="0.25">
      <c r="A194" s="3" t="s">
        <v>219</v>
      </c>
      <c r="B194" s="4">
        <v>2810</v>
      </c>
      <c r="C194" s="3">
        <v>14</v>
      </c>
      <c r="D194" s="6">
        <f t="shared" si="2"/>
        <v>0.14000000000000001</v>
      </c>
    </row>
    <row r="195" spans="1:4" ht="15.75" customHeight="1" x14ac:dyDescent="0.25">
      <c r="A195" s="3" t="s">
        <v>220</v>
      </c>
      <c r="B195" s="4">
        <v>2944</v>
      </c>
      <c r="C195" s="3">
        <v>14</v>
      </c>
      <c r="D195" s="6">
        <f t="shared" ref="D195:D258" si="3">C195/100</f>
        <v>0.14000000000000001</v>
      </c>
    </row>
    <row r="196" spans="1:4" ht="15.75" customHeight="1" x14ac:dyDescent="0.25">
      <c r="A196" s="3" t="s">
        <v>221</v>
      </c>
      <c r="B196" s="4">
        <v>3513</v>
      </c>
      <c r="C196" s="3">
        <v>14</v>
      </c>
      <c r="D196" s="6">
        <f t="shared" si="3"/>
        <v>0.14000000000000001</v>
      </c>
    </row>
    <row r="197" spans="1:4" ht="15.75" customHeight="1" x14ac:dyDescent="0.25">
      <c r="A197" s="3" t="s">
        <v>222</v>
      </c>
      <c r="B197" s="4">
        <v>2272</v>
      </c>
      <c r="C197" s="3">
        <v>14</v>
      </c>
      <c r="D197" s="6">
        <f t="shared" si="3"/>
        <v>0.14000000000000001</v>
      </c>
    </row>
    <row r="198" spans="1:4" ht="15.75" customHeight="1" x14ac:dyDescent="0.25">
      <c r="A198" s="3" t="s">
        <v>223</v>
      </c>
      <c r="B198" s="4">
        <v>2744</v>
      </c>
      <c r="C198" s="3">
        <v>14</v>
      </c>
      <c r="D198" s="6">
        <f t="shared" si="3"/>
        <v>0.14000000000000001</v>
      </c>
    </row>
    <row r="199" spans="1:4" ht="15.75" customHeight="1" x14ac:dyDescent="0.25">
      <c r="A199" s="3" t="s">
        <v>224</v>
      </c>
      <c r="B199" s="4">
        <v>3206</v>
      </c>
      <c r="C199" s="3">
        <v>14</v>
      </c>
      <c r="D199" s="6">
        <f t="shared" si="3"/>
        <v>0.14000000000000001</v>
      </c>
    </row>
    <row r="200" spans="1:4" ht="15.75" customHeight="1" x14ac:dyDescent="0.25">
      <c r="A200" s="3" t="s">
        <v>225</v>
      </c>
      <c r="B200" s="4">
        <v>2958</v>
      </c>
      <c r="C200" s="3">
        <v>14</v>
      </c>
      <c r="D200" s="6">
        <f t="shared" si="3"/>
        <v>0.14000000000000001</v>
      </c>
    </row>
    <row r="201" spans="1:4" ht="15.75" customHeight="1" x14ac:dyDescent="0.25">
      <c r="A201" s="3" t="s">
        <v>226</v>
      </c>
      <c r="B201" s="4">
        <v>2696</v>
      </c>
      <c r="C201" s="3">
        <v>14</v>
      </c>
      <c r="D201" s="6">
        <f t="shared" si="3"/>
        <v>0.14000000000000001</v>
      </c>
    </row>
    <row r="202" spans="1:4" ht="15.75" customHeight="1" x14ac:dyDescent="0.25">
      <c r="A202" s="3" t="s">
        <v>227</v>
      </c>
      <c r="B202" s="4">
        <v>2684</v>
      </c>
      <c r="C202" s="3">
        <v>14</v>
      </c>
      <c r="D202" s="6">
        <f t="shared" si="3"/>
        <v>0.14000000000000001</v>
      </c>
    </row>
    <row r="203" spans="1:4" ht="15.75" customHeight="1" x14ac:dyDescent="0.25">
      <c r="A203" s="3" t="s">
        <v>228</v>
      </c>
      <c r="B203" s="4">
        <v>3386</v>
      </c>
      <c r="C203" s="3">
        <v>14</v>
      </c>
      <c r="D203" s="6">
        <f t="shared" si="3"/>
        <v>0.14000000000000001</v>
      </c>
    </row>
    <row r="204" spans="1:4" ht="15.75" customHeight="1" x14ac:dyDescent="0.25">
      <c r="A204" s="3" t="s">
        <v>229</v>
      </c>
      <c r="B204" s="4">
        <v>2071</v>
      </c>
      <c r="C204" s="3">
        <v>14</v>
      </c>
      <c r="D204" s="6">
        <f t="shared" si="3"/>
        <v>0.14000000000000001</v>
      </c>
    </row>
    <row r="205" spans="1:4" ht="15.75" customHeight="1" x14ac:dyDescent="0.25">
      <c r="A205" s="3" t="s">
        <v>230</v>
      </c>
      <c r="B205" s="4">
        <v>2376</v>
      </c>
      <c r="C205" s="3">
        <v>14</v>
      </c>
      <c r="D205" s="6">
        <f t="shared" si="3"/>
        <v>0.14000000000000001</v>
      </c>
    </row>
    <row r="206" spans="1:4" ht="15.75" customHeight="1" x14ac:dyDescent="0.25">
      <c r="A206" s="3" t="s">
        <v>231</v>
      </c>
      <c r="B206" s="4">
        <v>2589</v>
      </c>
      <c r="C206" s="3">
        <v>14</v>
      </c>
      <c r="D206" s="6">
        <f t="shared" si="3"/>
        <v>0.14000000000000001</v>
      </c>
    </row>
    <row r="207" spans="1:4" ht="15.75" customHeight="1" x14ac:dyDescent="0.25">
      <c r="A207" s="3" t="s">
        <v>232</v>
      </c>
      <c r="B207" s="4">
        <v>3563</v>
      </c>
      <c r="C207" s="3">
        <v>14</v>
      </c>
      <c r="D207" s="6">
        <f t="shared" si="3"/>
        <v>0.14000000000000001</v>
      </c>
    </row>
    <row r="208" spans="1:4" ht="15.75" customHeight="1" x14ac:dyDescent="0.25">
      <c r="A208" s="3" t="s">
        <v>233</v>
      </c>
      <c r="B208" s="4">
        <v>2895</v>
      </c>
      <c r="C208" s="3">
        <v>14</v>
      </c>
      <c r="D208" s="6">
        <f t="shared" si="3"/>
        <v>0.14000000000000001</v>
      </c>
    </row>
    <row r="209" spans="1:4" ht="15.75" customHeight="1" x14ac:dyDescent="0.25">
      <c r="A209" s="3" t="s">
        <v>234</v>
      </c>
      <c r="B209" s="4">
        <v>3013</v>
      </c>
      <c r="C209" s="3">
        <v>14</v>
      </c>
      <c r="D209" s="6">
        <f t="shared" si="3"/>
        <v>0.14000000000000001</v>
      </c>
    </row>
    <row r="210" spans="1:4" ht="15.75" customHeight="1" x14ac:dyDescent="0.25">
      <c r="A210" s="3" t="s">
        <v>235</v>
      </c>
      <c r="B210" s="4">
        <v>2600</v>
      </c>
      <c r="C210" s="3">
        <v>14</v>
      </c>
      <c r="D210" s="6">
        <f t="shared" si="3"/>
        <v>0.14000000000000001</v>
      </c>
    </row>
    <row r="211" spans="1:4" ht="15.75" customHeight="1" x14ac:dyDescent="0.25">
      <c r="A211" s="3" t="s">
        <v>236</v>
      </c>
      <c r="B211" s="4">
        <v>3413</v>
      </c>
      <c r="C211" s="3">
        <v>14</v>
      </c>
      <c r="D211" s="6">
        <f t="shared" si="3"/>
        <v>0.14000000000000001</v>
      </c>
    </row>
    <row r="212" spans="1:4" ht="15.75" customHeight="1" x14ac:dyDescent="0.25">
      <c r="A212" s="3" t="s">
        <v>237</v>
      </c>
      <c r="B212" s="4">
        <v>3217</v>
      </c>
      <c r="C212" s="3">
        <v>14</v>
      </c>
      <c r="D212" s="6">
        <f t="shared" si="3"/>
        <v>0.14000000000000001</v>
      </c>
    </row>
    <row r="213" spans="1:4" ht="15.75" customHeight="1" x14ac:dyDescent="0.25">
      <c r="A213" s="3" t="s">
        <v>238</v>
      </c>
      <c r="B213" s="4">
        <v>3110</v>
      </c>
      <c r="C213" s="3">
        <v>14</v>
      </c>
      <c r="D213" s="6">
        <f t="shared" si="3"/>
        <v>0.14000000000000001</v>
      </c>
    </row>
    <row r="214" spans="1:4" ht="15.75" customHeight="1" x14ac:dyDescent="0.25">
      <c r="A214" s="3" t="s">
        <v>239</v>
      </c>
      <c r="B214" s="4">
        <v>2184</v>
      </c>
      <c r="C214" s="3">
        <v>14</v>
      </c>
      <c r="D214" s="6">
        <f t="shared" si="3"/>
        <v>0.14000000000000001</v>
      </c>
    </row>
    <row r="215" spans="1:4" ht="15.75" customHeight="1" x14ac:dyDescent="0.25">
      <c r="A215" s="3" t="s">
        <v>240</v>
      </c>
      <c r="B215" s="4">
        <v>3350</v>
      </c>
      <c r="C215" s="3">
        <v>14</v>
      </c>
      <c r="D215" s="6">
        <f t="shared" si="3"/>
        <v>0.14000000000000001</v>
      </c>
    </row>
    <row r="216" spans="1:4" ht="15.75" customHeight="1" x14ac:dyDescent="0.25">
      <c r="A216" s="3" t="s">
        <v>241</v>
      </c>
      <c r="B216" s="4">
        <v>3047</v>
      </c>
      <c r="C216" s="3">
        <v>14</v>
      </c>
      <c r="D216" s="6">
        <f t="shared" si="3"/>
        <v>0.14000000000000001</v>
      </c>
    </row>
    <row r="217" spans="1:4" ht="15.75" customHeight="1" x14ac:dyDescent="0.25">
      <c r="A217" s="3" t="s">
        <v>242</v>
      </c>
      <c r="B217" s="4">
        <v>2863</v>
      </c>
      <c r="C217" s="3">
        <v>15</v>
      </c>
      <c r="D217" s="6">
        <f t="shared" si="3"/>
        <v>0.15</v>
      </c>
    </row>
    <row r="218" spans="1:4" ht="15.75" customHeight="1" x14ac:dyDescent="0.25">
      <c r="A218" s="3" t="s">
        <v>243</v>
      </c>
      <c r="B218" s="4">
        <v>2883</v>
      </c>
      <c r="C218" s="3">
        <v>15</v>
      </c>
      <c r="D218" s="6">
        <f t="shared" si="3"/>
        <v>0.15</v>
      </c>
    </row>
    <row r="219" spans="1:4" ht="15.75" customHeight="1" x14ac:dyDescent="0.25">
      <c r="A219" s="3" t="s">
        <v>244</v>
      </c>
      <c r="B219" s="4">
        <v>2641</v>
      </c>
      <c r="C219" s="3">
        <v>15</v>
      </c>
      <c r="D219" s="6">
        <f t="shared" si="3"/>
        <v>0.15</v>
      </c>
    </row>
    <row r="220" spans="1:4" ht="15.75" customHeight="1" x14ac:dyDescent="0.25">
      <c r="A220" s="3" t="s">
        <v>245</v>
      </c>
      <c r="B220" s="4">
        <v>2583</v>
      </c>
      <c r="C220" s="3">
        <v>15</v>
      </c>
      <c r="D220" s="6">
        <f t="shared" si="3"/>
        <v>0.15</v>
      </c>
    </row>
    <row r="221" spans="1:4" ht="15.75" customHeight="1" x14ac:dyDescent="0.25">
      <c r="A221" s="3" t="s">
        <v>246</v>
      </c>
      <c r="B221" s="4">
        <v>3247</v>
      </c>
      <c r="C221" s="3">
        <v>15</v>
      </c>
      <c r="D221" s="6">
        <f t="shared" si="3"/>
        <v>0.15</v>
      </c>
    </row>
    <row r="222" spans="1:4" ht="15.75" customHeight="1" x14ac:dyDescent="0.25">
      <c r="A222" s="3" t="s">
        <v>247</v>
      </c>
      <c r="B222" s="4">
        <v>2205</v>
      </c>
      <c r="C222" s="3">
        <v>15</v>
      </c>
      <c r="D222" s="6">
        <f t="shared" si="3"/>
        <v>0.15</v>
      </c>
    </row>
    <row r="223" spans="1:4" ht="15.75" customHeight="1" x14ac:dyDescent="0.25">
      <c r="A223" s="3" t="s">
        <v>248</v>
      </c>
      <c r="B223" s="4">
        <v>3361</v>
      </c>
      <c r="C223" s="3">
        <v>15</v>
      </c>
      <c r="D223" s="6">
        <f t="shared" si="3"/>
        <v>0.15</v>
      </c>
    </row>
    <row r="224" spans="1:4" ht="15.75" customHeight="1" x14ac:dyDescent="0.25">
      <c r="A224" s="3" t="s">
        <v>249</v>
      </c>
      <c r="B224" s="4">
        <v>3028</v>
      </c>
      <c r="C224" s="3">
        <v>15</v>
      </c>
      <c r="D224" s="6">
        <f t="shared" si="3"/>
        <v>0.15</v>
      </c>
    </row>
    <row r="225" spans="1:4" ht="15.75" customHeight="1" x14ac:dyDescent="0.25">
      <c r="A225" s="3" t="s">
        <v>250</v>
      </c>
      <c r="B225" s="4">
        <v>2512</v>
      </c>
      <c r="C225" s="3">
        <v>15</v>
      </c>
      <c r="D225" s="6">
        <f t="shared" si="3"/>
        <v>0.15</v>
      </c>
    </row>
    <row r="226" spans="1:4" ht="15.75" customHeight="1" x14ac:dyDescent="0.25">
      <c r="A226" s="3" t="s">
        <v>251</v>
      </c>
      <c r="B226" s="4">
        <v>2792</v>
      </c>
      <c r="C226" s="3">
        <v>15</v>
      </c>
      <c r="D226" s="6">
        <f t="shared" si="3"/>
        <v>0.15</v>
      </c>
    </row>
    <row r="227" spans="1:4" ht="15.75" customHeight="1" x14ac:dyDescent="0.25">
      <c r="A227" s="3" t="s">
        <v>252</v>
      </c>
      <c r="B227" s="4">
        <v>4068</v>
      </c>
      <c r="C227" s="3">
        <v>15</v>
      </c>
      <c r="D227" s="6">
        <f t="shared" si="3"/>
        <v>0.15</v>
      </c>
    </row>
    <row r="228" spans="1:4" ht="15.75" customHeight="1" x14ac:dyDescent="0.25">
      <c r="A228" s="3" t="s">
        <v>253</v>
      </c>
      <c r="B228" s="4">
        <v>3850</v>
      </c>
      <c r="C228" s="3">
        <v>15</v>
      </c>
      <c r="D228" s="6">
        <f t="shared" si="3"/>
        <v>0.15</v>
      </c>
    </row>
    <row r="229" spans="1:4" ht="15.75" customHeight="1" x14ac:dyDescent="0.25">
      <c r="A229" s="3" t="s">
        <v>254</v>
      </c>
      <c r="B229" s="4">
        <v>2626</v>
      </c>
      <c r="C229" s="3">
        <v>15</v>
      </c>
      <c r="D229" s="6">
        <f t="shared" si="3"/>
        <v>0.15</v>
      </c>
    </row>
    <row r="230" spans="1:4" ht="15.75" customHeight="1" x14ac:dyDescent="0.25">
      <c r="A230" s="3" t="s">
        <v>255</v>
      </c>
      <c r="B230" s="4">
        <v>1913</v>
      </c>
      <c r="C230" s="3">
        <v>15</v>
      </c>
      <c r="D230" s="6">
        <f t="shared" si="3"/>
        <v>0.15</v>
      </c>
    </row>
    <row r="231" spans="1:4" ht="15.75" customHeight="1" x14ac:dyDescent="0.25">
      <c r="A231" s="3" t="s">
        <v>256</v>
      </c>
      <c r="B231" s="4">
        <v>3477</v>
      </c>
      <c r="C231" s="3">
        <v>15</v>
      </c>
      <c r="D231" s="6">
        <f t="shared" si="3"/>
        <v>0.15</v>
      </c>
    </row>
    <row r="232" spans="1:4" ht="15.75" customHeight="1" x14ac:dyDescent="0.25">
      <c r="A232" s="3" t="s">
        <v>257</v>
      </c>
      <c r="B232" s="4">
        <v>3762</v>
      </c>
      <c r="C232" s="3">
        <v>15</v>
      </c>
      <c r="D232" s="6">
        <f t="shared" si="3"/>
        <v>0.15</v>
      </c>
    </row>
    <row r="233" spans="1:4" ht="15.75" customHeight="1" x14ac:dyDescent="0.25">
      <c r="A233" s="3" t="s">
        <v>258</v>
      </c>
      <c r="B233" s="4">
        <v>2755</v>
      </c>
      <c r="C233" s="3">
        <v>15</v>
      </c>
      <c r="D233" s="6">
        <f t="shared" si="3"/>
        <v>0.15</v>
      </c>
    </row>
    <row r="234" spans="1:4" ht="15.75" customHeight="1" x14ac:dyDescent="0.25">
      <c r="A234" s="3" t="s">
        <v>259</v>
      </c>
      <c r="B234" s="4">
        <v>2580</v>
      </c>
      <c r="C234" s="3">
        <v>15</v>
      </c>
      <c r="D234" s="6">
        <f t="shared" si="3"/>
        <v>0.15</v>
      </c>
    </row>
    <row r="235" spans="1:4" ht="15.75" customHeight="1" x14ac:dyDescent="0.25">
      <c r="A235" s="3" t="s">
        <v>260</v>
      </c>
      <c r="B235" s="4">
        <v>3115</v>
      </c>
      <c r="C235" s="3">
        <v>15</v>
      </c>
      <c r="D235" s="6">
        <f t="shared" si="3"/>
        <v>0.15</v>
      </c>
    </row>
    <row r="236" spans="1:4" ht="15.75" customHeight="1" x14ac:dyDescent="0.25">
      <c r="A236" s="3" t="s">
        <v>261</v>
      </c>
      <c r="B236" s="4">
        <v>3791</v>
      </c>
      <c r="C236" s="3">
        <v>15</v>
      </c>
      <c r="D236" s="6">
        <f t="shared" si="3"/>
        <v>0.15</v>
      </c>
    </row>
    <row r="237" spans="1:4" ht="15.75" customHeight="1" x14ac:dyDescent="0.25">
      <c r="A237" s="3" t="s">
        <v>262</v>
      </c>
      <c r="B237" s="4">
        <v>3331</v>
      </c>
      <c r="C237" s="3">
        <v>15</v>
      </c>
      <c r="D237" s="6">
        <f t="shared" si="3"/>
        <v>0.15</v>
      </c>
    </row>
    <row r="238" spans="1:4" ht="15.75" customHeight="1" x14ac:dyDescent="0.25">
      <c r="A238" s="3" t="s">
        <v>263</v>
      </c>
      <c r="B238" s="4">
        <v>3808</v>
      </c>
      <c r="C238" s="3">
        <v>15</v>
      </c>
      <c r="D238" s="6">
        <f t="shared" si="3"/>
        <v>0.15</v>
      </c>
    </row>
    <row r="239" spans="1:4" ht="15.75" customHeight="1" x14ac:dyDescent="0.25">
      <c r="A239" s="3" t="s">
        <v>264</v>
      </c>
      <c r="B239" s="4">
        <v>3135</v>
      </c>
      <c r="C239" s="3">
        <v>15</v>
      </c>
      <c r="D239" s="6">
        <f t="shared" si="3"/>
        <v>0.15</v>
      </c>
    </row>
    <row r="240" spans="1:4" ht="15.75" customHeight="1" x14ac:dyDescent="0.25">
      <c r="A240" s="3" t="s">
        <v>265</v>
      </c>
      <c r="B240" s="4">
        <v>3636</v>
      </c>
      <c r="C240" s="3">
        <v>15</v>
      </c>
      <c r="D240" s="6">
        <f t="shared" si="3"/>
        <v>0.15</v>
      </c>
    </row>
    <row r="241" spans="1:4" ht="15.75" customHeight="1" x14ac:dyDescent="0.25">
      <c r="A241" s="3" t="s">
        <v>266</v>
      </c>
      <c r="B241" s="4">
        <v>2160</v>
      </c>
      <c r="C241" s="3">
        <v>15</v>
      </c>
      <c r="D241" s="6">
        <f t="shared" si="3"/>
        <v>0.15</v>
      </c>
    </row>
    <row r="242" spans="1:4" ht="15.75" customHeight="1" x14ac:dyDescent="0.25">
      <c r="A242" s="3" t="s">
        <v>267</v>
      </c>
      <c r="B242" s="4">
        <v>2332</v>
      </c>
      <c r="C242" s="3">
        <v>15</v>
      </c>
      <c r="D242" s="6">
        <f t="shared" si="3"/>
        <v>0.15</v>
      </c>
    </row>
    <row r="243" spans="1:4" ht="15.75" customHeight="1" x14ac:dyDescent="0.25">
      <c r="A243" s="3" t="s">
        <v>268</v>
      </c>
      <c r="B243" s="4">
        <v>3206</v>
      </c>
      <c r="C243" s="3">
        <v>15</v>
      </c>
      <c r="D243" s="6">
        <f t="shared" si="3"/>
        <v>0.15</v>
      </c>
    </row>
    <row r="244" spans="1:4" ht="15.75" customHeight="1" x14ac:dyDescent="0.25">
      <c r="A244" s="3" t="s">
        <v>269</v>
      </c>
      <c r="B244" s="4">
        <v>3133</v>
      </c>
      <c r="C244" s="3">
        <v>16</v>
      </c>
      <c r="D244" s="6">
        <f t="shared" si="3"/>
        <v>0.16</v>
      </c>
    </row>
    <row r="245" spans="1:4" ht="15.75" customHeight="1" x14ac:dyDescent="0.25">
      <c r="A245" s="3" t="s">
        <v>270</v>
      </c>
      <c r="B245" s="4">
        <v>3329</v>
      </c>
      <c r="C245" s="3">
        <v>16</v>
      </c>
      <c r="D245" s="6">
        <f t="shared" si="3"/>
        <v>0.16</v>
      </c>
    </row>
    <row r="246" spans="1:4" ht="15.75" customHeight="1" x14ac:dyDescent="0.25">
      <c r="A246" s="3" t="s">
        <v>271</v>
      </c>
      <c r="B246" s="4">
        <v>3197</v>
      </c>
      <c r="C246" s="3">
        <v>16</v>
      </c>
      <c r="D246" s="6">
        <f t="shared" si="3"/>
        <v>0.16</v>
      </c>
    </row>
    <row r="247" spans="1:4" ht="15.75" customHeight="1" x14ac:dyDescent="0.25">
      <c r="A247" s="3" t="s">
        <v>272</v>
      </c>
      <c r="B247" s="4">
        <v>3247</v>
      </c>
      <c r="C247" s="3">
        <v>16</v>
      </c>
      <c r="D247" s="6">
        <f t="shared" si="3"/>
        <v>0.16</v>
      </c>
    </row>
    <row r="248" spans="1:4" ht="15.75" customHeight="1" x14ac:dyDescent="0.25">
      <c r="A248" s="3" t="s">
        <v>273</v>
      </c>
      <c r="B248" s="4">
        <v>3124</v>
      </c>
      <c r="C248" s="3">
        <v>16</v>
      </c>
      <c r="D248" s="6">
        <f t="shared" si="3"/>
        <v>0.16</v>
      </c>
    </row>
    <row r="249" spans="1:4" ht="15.75" customHeight="1" x14ac:dyDescent="0.25">
      <c r="A249" s="3" t="s">
        <v>274</v>
      </c>
      <c r="B249" s="4">
        <v>2941</v>
      </c>
      <c r="C249" s="3">
        <v>16</v>
      </c>
      <c r="D249" s="6">
        <f t="shared" si="3"/>
        <v>0.16</v>
      </c>
    </row>
    <row r="250" spans="1:4" ht="15.75" customHeight="1" x14ac:dyDescent="0.25">
      <c r="A250" s="3" t="s">
        <v>275</v>
      </c>
      <c r="B250" s="4">
        <v>2678</v>
      </c>
      <c r="C250" s="3">
        <v>16</v>
      </c>
      <c r="D250" s="6">
        <f t="shared" si="3"/>
        <v>0.16</v>
      </c>
    </row>
    <row r="251" spans="1:4" ht="15.75" customHeight="1" x14ac:dyDescent="0.25">
      <c r="A251" s="3" t="s">
        <v>276</v>
      </c>
      <c r="B251" s="4">
        <v>3212</v>
      </c>
      <c r="C251" s="3">
        <v>16</v>
      </c>
      <c r="D251" s="6">
        <f t="shared" si="3"/>
        <v>0.16</v>
      </c>
    </row>
    <row r="252" spans="1:4" ht="15.75" customHeight="1" x14ac:dyDescent="0.25">
      <c r="A252" s="3" t="s">
        <v>277</v>
      </c>
      <c r="B252" s="4">
        <v>3574</v>
      </c>
      <c r="C252" s="3">
        <v>16</v>
      </c>
      <c r="D252" s="6">
        <f t="shared" si="3"/>
        <v>0.16</v>
      </c>
    </row>
    <row r="253" spans="1:4" ht="15.75" customHeight="1" x14ac:dyDescent="0.25">
      <c r="A253" s="3" t="s">
        <v>278</v>
      </c>
      <c r="B253" s="4">
        <v>2796</v>
      </c>
      <c r="C253" s="3">
        <v>16</v>
      </c>
      <c r="D253" s="6">
        <f t="shared" si="3"/>
        <v>0.16</v>
      </c>
    </row>
    <row r="254" spans="1:4" ht="15.75" customHeight="1" x14ac:dyDescent="0.25">
      <c r="A254" s="3" t="s">
        <v>279</v>
      </c>
      <c r="B254" s="4">
        <v>3136</v>
      </c>
      <c r="C254" s="3">
        <v>16</v>
      </c>
      <c r="D254" s="6">
        <f t="shared" si="3"/>
        <v>0.16</v>
      </c>
    </row>
    <row r="255" spans="1:4" ht="15.75" customHeight="1" x14ac:dyDescent="0.25">
      <c r="A255" s="3" t="s">
        <v>280</v>
      </c>
      <c r="B255" s="4">
        <v>2637</v>
      </c>
      <c r="C255" s="3">
        <v>16</v>
      </c>
      <c r="D255" s="6">
        <f t="shared" si="3"/>
        <v>0.16</v>
      </c>
    </row>
    <row r="256" spans="1:4" ht="15.75" customHeight="1" x14ac:dyDescent="0.25">
      <c r="A256" s="3" t="s">
        <v>281</v>
      </c>
      <c r="B256" s="4">
        <v>3484</v>
      </c>
      <c r="C256" s="3">
        <v>16</v>
      </c>
      <c r="D256" s="6">
        <f t="shared" si="3"/>
        <v>0.16</v>
      </c>
    </row>
    <row r="257" spans="1:4" ht="15.75" customHeight="1" x14ac:dyDescent="0.25">
      <c r="A257" s="3" t="s">
        <v>282</v>
      </c>
      <c r="B257" s="4">
        <v>2997</v>
      </c>
      <c r="C257" s="3">
        <v>16</v>
      </c>
      <c r="D257" s="6">
        <f t="shared" si="3"/>
        <v>0.16</v>
      </c>
    </row>
    <row r="258" spans="1:4" ht="15.75" customHeight="1" x14ac:dyDescent="0.25">
      <c r="A258" s="3" t="s">
        <v>283</v>
      </c>
      <c r="B258" s="4">
        <v>3360</v>
      </c>
      <c r="C258" s="3">
        <v>16</v>
      </c>
      <c r="D258" s="6">
        <f t="shared" si="3"/>
        <v>0.16</v>
      </c>
    </row>
    <row r="259" spans="1:4" ht="15.75" customHeight="1" x14ac:dyDescent="0.25">
      <c r="A259" s="3" t="s">
        <v>284</v>
      </c>
      <c r="B259" s="4">
        <v>3353</v>
      </c>
      <c r="C259" s="3">
        <v>16</v>
      </c>
      <c r="D259" s="6">
        <f t="shared" ref="D259:D322" si="4">C259/100</f>
        <v>0.16</v>
      </c>
    </row>
    <row r="260" spans="1:4" ht="15.75" customHeight="1" x14ac:dyDescent="0.25">
      <c r="A260" s="3" t="s">
        <v>285</v>
      </c>
      <c r="B260" s="4">
        <v>3808</v>
      </c>
      <c r="C260" s="3">
        <v>16</v>
      </c>
      <c r="D260" s="6">
        <f t="shared" si="4"/>
        <v>0.16</v>
      </c>
    </row>
    <row r="261" spans="1:4" ht="15.75" customHeight="1" x14ac:dyDescent="0.25">
      <c r="A261" s="3" t="s">
        <v>286</v>
      </c>
      <c r="B261" s="4">
        <v>3170</v>
      </c>
      <c r="C261" s="3">
        <v>16</v>
      </c>
      <c r="D261" s="6">
        <f t="shared" si="4"/>
        <v>0.16</v>
      </c>
    </row>
    <row r="262" spans="1:4" ht="15.75" customHeight="1" x14ac:dyDescent="0.25">
      <c r="A262" s="3" t="s">
        <v>287</v>
      </c>
      <c r="B262" s="4">
        <v>1724</v>
      </c>
      <c r="C262" s="3">
        <v>16</v>
      </c>
      <c r="D262" s="6">
        <f t="shared" si="4"/>
        <v>0.16</v>
      </c>
    </row>
    <row r="263" spans="1:4" ht="15.75" customHeight="1" x14ac:dyDescent="0.25">
      <c r="A263" s="3" t="s">
        <v>288</v>
      </c>
      <c r="B263" s="4">
        <v>2915</v>
      </c>
      <c r="C263" s="3">
        <v>16</v>
      </c>
      <c r="D263" s="6">
        <f t="shared" si="4"/>
        <v>0.16</v>
      </c>
    </row>
    <row r="264" spans="1:4" ht="15.75" customHeight="1" x14ac:dyDescent="0.25">
      <c r="A264" s="3" t="s">
        <v>289</v>
      </c>
      <c r="B264" s="4">
        <v>3234</v>
      </c>
      <c r="C264" s="3">
        <v>16</v>
      </c>
      <c r="D264" s="6">
        <f t="shared" si="4"/>
        <v>0.16</v>
      </c>
    </row>
    <row r="265" spans="1:4" ht="15.75" customHeight="1" x14ac:dyDescent="0.25">
      <c r="A265" s="3" t="s">
        <v>290</v>
      </c>
      <c r="B265" s="4">
        <v>3453</v>
      </c>
      <c r="C265" s="3">
        <v>16</v>
      </c>
      <c r="D265" s="6">
        <f t="shared" si="4"/>
        <v>0.16</v>
      </c>
    </row>
    <row r="266" spans="1:4" ht="15.75" customHeight="1" x14ac:dyDescent="0.25">
      <c r="A266" s="3" t="s">
        <v>291</v>
      </c>
      <c r="B266" s="4">
        <v>3602</v>
      </c>
      <c r="C266" s="3">
        <v>16</v>
      </c>
      <c r="D266" s="6">
        <f t="shared" si="4"/>
        <v>0.16</v>
      </c>
    </row>
    <row r="267" spans="1:4" ht="15.75" customHeight="1" x14ac:dyDescent="0.25">
      <c r="A267" s="3" t="s">
        <v>292</v>
      </c>
      <c r="B267" s="4">
        <v>3372</v>
      </c>
      <c r="C267" s="3">
        <v>16</v>
      </c>
      <c r="D267" s="6">
        <f t="shared" si="4"/>
        <v>0.16</v>
      </c>
    </row>
    <row r="268" spans="1:4" ht="15.75" customHeight="1" x14ac:dyDescent="0.25">
      <c r="A268" s="3" t="s">
        <v>293</v>
      </c>
      <c r="B268" s="4">
        <v>2834</v>
      </c>
      <c r="C268" s="3">
        <v>16</v>
      </c>
      <c r="D268" s="6">
        <f t="shared" si="4"/>
        <v>0.16</v>
      </c>
    </row>
    <row r="269" spans="1:4" ht="15.75" customHeight="1" x14ac:dyDescent="0.25">
      <c r="A269" s="3" t="s">
        <v>294</v>
      </c>
      <c r="B269" s="4">
        <v>3117</v>
      </c>
      <c r="C269" s="3">
        <v>16</v>
      </c>
      <c r="D269" s="6">
        <f t="shared" si="4"/>
        <v>0.16</v>
      </c>
    </row>
    <row r="270" spans="1:4" ht="15.75" customHeight="1" x14ac:dyDescent="0.25">
      <c r="A270" s="3" t="s">
        <v>295</v>
      </c>
      <c r="B270" s="4">
        <v>2576</v>
      </c>
      <c r="C270" s="3">
        <v>16</v>
      </c>
      <c r="D270" s="6">
        <f t="shared" si="4"/>
        <v>0.16</v>
      </c>
    </row>
    <row r="271" spans="1:4" ht="15.75" customHeight="1" x14ac:dyDescent="0.25">
      <c r="A271" s="3" t="s">
        <v>296</v>
      </c>
      <c r="B271" s="4">
        <v>3597</v>
      </c>
      <c r="C271" s="3">
        <v>16</v>
      </c>
      <c r="D271" s="6">
        <f t="shared" si="4"/>
        <v>0.16</v>
      </c>
    </row>
    <row r="272" spans="1:4" ht="15.75" customHeight="1" x14ac:dyDescent="0.25">
      <c r="A272" s="3" t="s">
        <v>297</v>
      </c>
      <c r="B272" s="4">
        <v>3000</v>
      </c>
      <c r="C272" s="3">
        <v>16</v>
      </c>
      <c r="D272" s="6">
        <f t="shared" si="4"/>
        <v>0.16</v>
      </c>
    </row>
    <row r="273" spans="1:4" ht="15.75" customHeight="1" x14ac:dyDescent="0.25">
      <c r="A273" s="3" t="s">
        <v>298</v>
      </c>
      <c r="B273" s="4">
        <v>2978</v>
      </c>
      <c r="C273" s="3">
        <v>17</v>
      </c>
      <c r="D273" s="6">
        <f t="shared" si="4"/>
        <v>0.17</v>
      </c>
    </row>
    <row r="274" spans="1:4" ht="15.75" customHeight="1" x14ac:dyDescent="0.25">
      <c r="A274" s="3" t="s">
        <v>299</v>
      </c>
      <c r="B274" s="4">
        <v>3677</v>
      </c>
      <c r="C274" s="3">
        <v>17</v>
      </c>
      <c r="D274" s="6">
        <f t="shared" si="4"/>
        <v>0.17</v>
      </c>
    </row>
    <row r="275" spans="1:4" ht="15.75" customHeight="1" x14ac:dyDescent="0.25">
      <c r="A275" s="3" t="s">
        <v>300</v>
      </c>
      <c r="B275" s="4">
        <v>3287</v>
      </c>
      <c r="C275" s="3">
        <v>17</v>
      </c>
      <c r="D275" s="6">
        <f t="shared" si="4"/>
        <v>0.17</v>
      </c>
    </row>
    <row r="276" spans="1:4" ht="15.75" customHeight="1" x14ac:dyDescent="0.25">
      <c r="A276" s="3" t="s">
        <v>301</v>
      </c>
      <c r="B276" s="4">
        <v>2044</v>
      </c>
      <c r="C276" s="3">
        <v>17</v>
      </c>
      <c r="D276" s="6">
        <f t="shared" si="4"/>
        <v>0.17</v>
      </c>
    </row>
    <row r="277" spans="1:4" ht="15.75" customHeight="1" x14ac:dyDescent="0.25">
      <c r="A277" s="3" t="s">
        <v>302</v>
      </c>
      <c r="B277" s="4">
        <v>3050</v>
      </c>
      <c r="C277" s="3">
        <v>17</v>
      </c>
      <c r="D277" s="6">
        <f t="shared" si="4"/>
        <v>0.17</v>
      </c>
    </row>
    <row r="278" spans="1:4" ht="15.75" customHeight="1" x14ac:dyDescent="0.25">
      <c r="A278" s="3" t="s">
        <v>303</v>
      </c>
      <c r="B278" s="4">
        <v>3075</v>
      </c>
      <c r="C278" s="3">
        <v>17</v>
      </c>
      <c r="D278" s="6">
        <f t="shared" si="4"/>
        <v>0.17</v>
      </c>
    </row>
    <row r="279" spans="1:4" ht="15.75" customHeight="1" x14ac:dyDescent="0.25">
      <c r="A279" s="3" t="s">
        <v>304</v>
      </c>
      <c r="B279" s="4">
        <v>4813</v>
      </c>
      <c r="C279" s="3">
        <v>17</v>
      </c>
      <c r="D279" s="6">
        <f t="shared" si="4"/>
        <v>0.17</v>
      </c>
    </row>
    <row r="280" spans="1:4" ht="15.75" customHeight="1" x14ac:dyDescent="0.25">
      <c r="A280" s="3" t="s">
        <v>305</v>
      </c>
      <c r="B280" s="4">
        <v>3479</v>
      </c>
      <c r="C280" s="3">
        <v>17</v>
      </c>
      <c r="D280" s="6">
        <f t="shared" si="4"/>
        <v>0.17</v>
      </c>
    </row>
    <row r="281" spans="1:4" ht="15.75" customHeight="1" x14ac:dyDescent="0.25">
      <c r="A281" s="3" t="s">
        <v>306</v>
      </c>
      <c r="B281" s="4">
        <v>3227</v>
      </c>
      <c r="C281" s="3">
        <v>17</v>
      </c>
      <c r="D281" s="6">
        <f t="shared" si="4"/>
        <v>0.17</v>
      </c>
    </row>
    <row r="282" spans="1:4" ht="15.75" customHeight="1" x14ac:dyDescent="0.25">
      <c r="A282" s="3" t="s">
        <v>307</v>
      </c>
      <c r="B282" s="4">
        <v>2840</v>
      </c>
      <c r="C282" s="3">
        <v>17</v>
      </c>
      <c r="D282" s="6">
        <f t="shared" si="4"/>
        <v>0.17</v>
      </c>
    </row>
    <row r="283" spans="1:4" ht="15.75" customHeight="1" x14ac:dyDescent="0.25">
      <c r="A283" s="3" t="s">
        <v>308</v>
      </c>
      <c r="B283" s="4">
        <v>2333</v>
      </c>
      <c r="C283" s="3">
        <v>17</v>
      </c>
      <c r="D283" s="6">
        <f t="shared" si="4"/>
        <v>0.17</v>
      </c>
    </row>
    <row r="284" spans="1:4" ht="15.75" customHeight="1" x14ac:dyDescent="0.25">
      <c r="A284" s="3" t="s">
        <v>309</v>
      </c>
      <c r="B284" s="4">
        <v>3501</v>
      </c>
      <c r="C284" s="3">
        <v>17</v>
      </c>
      <c r="D284" s="6">
        <f t="shared" si="4"/>
        <v>0.17</v>
      </c>
    </row>
    <row r="285" spans="1:4" ht="15.75" customHeight="1" x14ac:dyDescent="0.25">
      <c r="A285" s="3" t="s">
        <v>310</v>
      </c>
      <c r="B285" s="4">
        <v>3036</v>
      </c>
      <c r="C285" s="3">
        <v>17</v>
      </c>
      <c r="D285" s="6">
        <f t="shared" si="4"/>
        <v>0.17</v>
      </c>
    </row>
    <row r="286" spans="1:4" ht="15.75" customHeight="1" x14ac:dyDescent="0.25">
      <c r="A286" s="3" t="s">
        <v>311</v>
      </c>
      <c r="B286" s="4">
        <v>3562</v>
      </c>
      <c r="C286" s="3">
        <v>17</v>
      </c>
      <c r="D286" s="6">
        <f t="shared" si="4"/>
        <v>0.17</v>
      </c>
    </row>
    <row r="287" spans="1:4" ht="15.75" customHeight="1" x14ac:dyDescent="0.25">
      <c r="A287" s="3" t="s">
        <v>312</v>
      </c>
      <c r="B287" s="4">
        <v>2866</v>
      </c>
      <c r="C287" s="3">
        <v>17</v>
      </c>
      <c r="D287" s="6">
        <f t="shared" si="4"/>
        <v>0.17</v>
      </c>
    </row>
    <row r="288" spans="1:4" ht="15.75" customHeight="1" x14ac:dyDescent="0.25">
      <c r="A288" s="3" t="s">
        <v>313</v>
      </c>
      <c r="B288" s="4">
        <v>2523</v>
      </c>
      <c r="C288" s="3">
        <v>17</v>
      </c>
      <c r="D288" s="6">
        <f t="shared" si="4"/>
        <v>0.17</v>
      </c>
    </row>
    <row r="289" spans="1:4" ht="15.75" customHeight="1" x14ac:dyDescent="0.25">
      <c r="A289" s="3" t="s">
        <v>314</v>
      </c>
      <c r="B289" s="4">
        <v>2754</v>
      </c>
      <c r="C289" s="3">
        <v>17</v>
      </c>
      <c r="D289" s="6">
        <f t="shared" si="4"/>
        <v>0.17</v>
      </c>
    </row>
    <row r="290" spans="1:4" ht="15.75" customHeight="1" x14ac:dyDescent="0.25">
      <c r="A290" s="3" t="s">
        <v>315</v>
      </c>
      <c r="B290" s="4">
        <v>2680</v>
      </c>
      <c r="C290" s="3">
        <v>17</v>
      </c>
      <c r="D290" s="6">
        <f t="shared" si="4"/>
        <v>0.17</v>
      </c>
    </row>
    <row r="291" spans="1:4" ht="15.75" customHeight="1" x14ac:dyDescent="0.25">
      <c r="A291" s="3" t="s">
        <v>316</v>
      </c>
      <c r="B291" s="4">
        <v>4286</v>
      </c>
      <c r="C291" s="3">
        <v>17</v>
      </c>
      <c r="D291" s="6">
        <f t="shared" si="4"/>
        <v>0.17</v>
      </c>
    </row>
    <row r="292" spans="1:4" ht="15.75" customHeight="1" x14ac:dyDescent="0.25">
      <c r="A292" s="3" t="s">
        <v>317</v>
      </c>
      <c r="B292" s="4">
        <v>3415</v>
      </c>
      <c r="C292" s="3">
        <v>17</v>
      </c>
      <c r="D292" s="6">
        <f t="shared" si="4"/>
        <v>0.17</v>
      </c>
    </row>
    <row r="293" spans="1:4" ht="15.75" customHeight="1" x14ac:dyDescent="0.25">
      <c r="A293" s="3" t="s">
        <v>318</v>
      </c>
      <c r="B293" s="4">
        <v>4334</v>
      </c>
      <c r="C293" s="3">
        <v>17</v>
      </c>
      <c r="D293" s="6">
        <f t="shared" si="4"/>
        <v>0.17</v>
      </c>
    </row>
    <row r="294" spans="1:4" ht="15.75" customHeight="1" x14ac:dyDescent="0.25">
      <c r="A294" s="3" t="s">
        <v>319</v>
      </c>
      <c r="B294" s="4">
        <v>3295</v>
      </c>
      <c r="C294" s="3">
        <v>17</v>
      </c>
      <c r="D294" s="6">
        <f t="shared" si="4"/>
        <v>0.17</v>
      </c>
    </row>
    <row r="295" spans="1:4" ht="15.75" customHeight="1" x14ac:dyDescent="0.25">
      <c r="A295" s="3" t="s">
        <v>320</v>
      </c>
      <c r="B295" s="4">
        <v>3937</v>
      </c>
      <c r="C295" s="3">
        <v>17</v>
      </c>
      <c r="D295" s="6">
        <f t="shared" si="4"/>
        <v>0.17</v>
      </c>
    </row>
    <row r="296" spans="1:4" ht="15.75" customHeight="1" x14ac:dyDescent="0.25">
      <c r="A296" s="3" t="s">
        <v>321</v>
      </c>
      <c r="B296" s="4">
        <v>3208</v>
      </c>
      <c r="C296" s="3">
        <v>17</v>
      </c>
      <c r="D296" s="6">
        <f t="shared" si="4"/>
        <v>0.17</v>
      </c>
    </row>
    <row r="297" spans="1:4" ht="15.75" customHeight="1" x14ac:dyDescent="0.25">
      <c r="A297" s="3" t="s">
        <v>322</v>
      </c>
      <c r="B297" s="4">
        <v>3015</v>
      </c>
      <c r="C297" s="3">
        <v>17</v>
      </c>
      <c r="D297" s="6">
        <f t="shared" si="4"/>
        <v>0.17</v>
      </c>
    </row>
    <row r="298" spans="1:4" ht="15.75" customHeight="1" x14ac:dyDescent="0.25">
      <c r="A298" s="3" t="s">
        <v>323</v>
      </c>
      <c r="B298" s="4">
        <v>3800</v>
      </c>
      <c r="C298" s="3">
        <v>17</v>
      </c>
      <c r="D298" s="6">
        <f t="shared" si="4"/>
        <v>0.17</v>
      </c>
    </row>
    <row r="299" spans="1:4" ht="15.75" customHeight="1" x14ac:dyDescent="0.25">
      <c r="A299" s="3" t="s">
        <v>324</v>
      </c>
      <c r="B299" s="4">
        <v>3129</v>
      </c>
      <c r="C299" s="3">
        <v>17</v>
      </c>
      <c r="D299" s="6">
        <f t="shared" si="4"/>
        <v>0.17</v>
      </c>
    </row>
    <row r="300" spans="1:4" ht="15.75" customHeight="1" x14ac:dyDescent="0.25">
      <c r="A300" s="3" t="s">
        <v>325</v>
      </c>
      <c r="B300" s="4">
        <v>3434</v>
      </c>
      <c r="C300" s="3">
        <v>17</v>
      </c>
      <c r="D300" s="6">
        <f t="shared" si="4"/>
        <v>0.17</v>
      </c>
    </row>
    <row r="301" spans="1:4" ht="15.75" customHeight="1" x14ac:dyDescent="0.25">
      <c r="A301" s="3" t="s">
        <v>326</v>
      </c>
      <c r="B301" s="4">
        <v>3165</v>
      </c>
      <c r="C301" s="3">
        <v>17</v>
      </c>
      <c r="D301" s="6">
        <f t="shared" si="4"/>
        <v>0.17</v>
      </c>
    </row>
    <row r="302" spans="1:4" ht="15.75" customHeight="1" x14ac:dyDescent="0.25">
      <c r="A302" s="3" t="s">
        <v>327</v>
      </c>
      <c r="B302" s="4">
        <v>4435</v>
      </c>
      <c r="C302" s="3">
        <v>17</v>
      </c>
      <c r="D302" s="6">
        <f t="shared" si="4"/>
        <v>0.17</v>
      </c>
    </row>
    <row r="303" spans="1:4" ht="15.75" customHeight="1" x14ac:dyDescent="0.25">
      <c r="A303" s="3" t="s">
        <v>328</v>
      </c>
      <c r="B303" s="4">
        <v>2673</v>
      </c>
      <c r="C303" s="3">
        <v>17</v>
      </c>
      <c r="D303" s="6">
        <f t="shared" si="4"/>
        <v>0.17</v>
      </c>
    </row>
    <row r="304" spans="1:4" ht="15.75" customHeight="1" x14ac:dyDescent="0.25">
      <c r="A304" s="3" t="s">
        <v>329</v>
      </c>
      <c r="B304" s="4">
        <v>2937</v>
      </c>
      <c r="C304" s="3">
        <v>17</v>
      </c>
      <c r="D304" s="6">
        <f t="shared" si="4"/>
        <v>0.17</v>
      </c>
    </row>
    <row r="305" spans="1:4" ht="15.75" customHeight="1" x14ac:dyDescent="0.25">
      <c r="A305" s="3" t="s">
        <v>330</v>
      </c>
      <c r="B305" s="4">
        <v>3347</v>
      </c>
      <c r="C305" s="3">
        <v>18</v>
      </c>
      <c r="D305" s="6">
        <f t="shared" si="4"/>
        <v>0.18</v>
      </c>
    </row>
    <row r="306" spans="1:4" ht="15.75" customHeight="1" x14ac:dyDescent="0.25">
      <c r="A306" s="3" t="s">
        <v>331</v>
      </c>
      <c r="B306" s="4">
        <v>2962</v>
      </c>
      <c r="C306" s="3">
        <v>18</v>
      </c>
      <c r="D306" s="6">
        <f t="shared" si="4"/>
        <v>0.18</v>
      </c>
    </row>
    <row r="307" spans="1:4" ht="15.75" customHeight="1" x14ac:dyDescent="0.25">
      <c r="A307" s="3" t="s">
        <v>332</v>
      </c>
      <c r="B307" s="4">
        <v>3849</v>
      </c>
      <c r="C307" s="3">
        <v>18</v>
      </c>
      <c r="D307" s="6">
        <f t="shared" si="4"/>
        <v>0.18</v>
      </c>
    </row>
    <row r="308" spans="1:4" ht="15.75" customHeight="1" x14ac:dyDescent="0.25">
      <c r="A308" s="3" t="s">
        <v>333</v>
      </c>
      <c r="B308" s="4">
        <v>2812</v>
      </c>
      <c r="C308" s="3">
        <v>18</v>
      </c>
      <c r="D308" s="6">
        <f t="shared" si="4"/>
        <v>0.18</v>
      </c>
    </row>
    <row r="309" spans="1:4" ht="15.75" customHeight="1" x14ac:dyDescent="0.25">
      <c r="A309" s="3" t="s">
        <v>334</v>
      </c>
      <c r="B309" s="4">
        <v>4176</v>
      </c>
      <c r="C309" s="3">
        <v>18</v>
      </c>
      <c r="D309" s="6">
        <f t="shared" si="4"/>
        <v>0.18</v>
      </c>
    </row>
    <row r="310" spans="1:4" ht="15.75" customHeight="1" x14ac:dyDescent="0.25">
      <c r="A310" s="3" t="s">
        <v>335</v>
      </c>
      <c r="B310" s="4">
        <v>3098</v>
      </c>
      <c r="C310" s="3">
        <v>18</v>
      </c>
      <c r="D310" s="6">
        <f t="shared" si="4"/>
        <v>0.18</v>
      </c>
    </row>
    <row r="311" spans="1:4" ht="15.75" customHeight="1" x14ac:dyDescent="0.25">
      <c r="A311" s="3" t="s">
        <v>336</v>
      </c>
      <c r="B311" s="4">
        <v>2945</v>
      </c>
      <c r="C311" s="3">
        <v>18</v>
      </c>
      <c r="D311" s="6">
        <f t="shared" si="4"/>
        <v>0.18</v>
      </c>
    </row>
    <row r="312" spans="1:4" ht="15.75" customHeight="1" x14ac:dyDescent="0.25">
      <c r="A312" s="3" t="s">
        <v>337</v>
      </c>
      <c r="B312" s="4">
        <v>4429</v>
      </c>
      <c r="C312" s="3">
        <v>18</v>
      </c>
      <c r="D312" s="6">
        <f t="shared" si="4"/>
        <v>0.18</v>
      </c>
    </row>
    <row r="313" spans="1:4" ht="15.75" customHeight="1" x14ac:dyDescent="0.25">
      <c r="A313" s="3" t="s">
        <v>338</v>
      </c>
      <c r="B313" s="4">
        <v>4035</v>
      </c>
      <c r="C313" s="3">
        <v>18</v>
      </c>
      <c r="D313" s="6">
        <f t="shared" si="4"/>
        <v>0.18</v>
      </c>
    </row>
    <row r="314" spans="1:4" ht="15.75" customHeight="1" x14ac:dyDescent="0.25">
      <c r="A314" s="3" t="s">
        <v>339</v>
      </c>
      <c r="B314" s="4">
        <v>2790</v>
      </c>
      <c r="C314" s="3">
        <v>18</v>
      </c>
      <c r="D314" s="6">
        <f t="shared" si="4"/>
        <v>0.18</v>
      </c>
    </row>
    <row r="315" spans="1:4" ht="15.75" customHeight="1" x14ac:dyDescent="0.25">
      <c r="A315" s="3" t="s">
        <v>340</v>
      </c>
      <c r="B315" s="4">
        <v>3845</v>
      </c>
      <c r="C315" s="3">
        <v>18</v>
      </c>
      <c r="D315" s="6">
        <f t="shared" si="4"/>
        <v>0.18</v>
      </c>
    </row>
    <row r="316" spans="1:4" ht="15.75" customHeight="1" x14ac:dyDescent="0.25">
      <c r="A316" s="3" t="s">
        <v>341</v>
      </c>
      <c r="B316" s="4">
        <v>3550</v>
      </c>
      <c r="C316" s="3">
        <v>18</v>
      </c>
      <c r="D316" s="6">
        <f t="shared" si="4"/>
        <v>0.18</v>
      </c>
    </row>
    <row r="317" spans="1:4" ht="15.75" customHeight="1" x14ac:dyDescent="0.25">
      <c r="A317" s="3" t="s">
        <v>342</v>
      </c>
      <c r="B317" s="4">
        <v>3059</v>
      </c>
      <c r="C317" s="3">
        <v>18</v>
      </c>
      <c r="D317" s="6">
        <f t="shared" si="4"/>
        <v>0.18</v>
      </c>
    </row>
    <row r="318" spans="1:4" ht="15.75" customHeight="1" x14ac:dyDescent="0.25">
      <c r="A318" s="3" t="s">
        <v>343</v>
      </c>
      <c r="B318" s="4">
        <v>3594</v>
      </c>
      <c r="C318" s="3">
        <v>18</v>
      </c>
      <c r="D318" s="6">
        <f t="shared" si="4"/>
        <v>0.18</v>
      </c>
    </row>
    <row r="319" spans="1:4" ht="15.75" customHeight="1" x14ac:dyDescent="0.25">
      <c r="A319" s="3" t="s">
        <v>344</v>
      </c>
      <c r="B319" s="4">
        <v>3704</v>
      </c>
      <c r="C319" s="3">
        <v>18</v>
      </c>
      <c r="D319" s="6">
        <f t="shared" si="4"/>
        <v>0.18</v>
      </c>
    </row>
    <row r="320" spans="1:4" ht="15.75" customHeight="1" x14ac:dyDescent="0.25">
      <c r="A320" s="3" t="s">
        <v>345</v>
      </c>
      <c r="B320" s="4">
        <v>3372</v>
      </c>
      <c r="C320" s="3">
        <v>18</v>
      </c>
      <c r="D320" s="6">
        <f t="shared" si="4"/>
        <v>0.18</v>
      </c>
    </row>
    <row r="321" spans="1:4" ht="15.75" customHeight="1" x14ac:dyDescent="0.25">
      <c r="A321" s="3" t="s">
        <v>346</v>
      </c>
      <c r="B321" s="4">
        <v>3870</v>
      </c>
      <c r="C321" s="3">
        <v>18</v>
      </c>
      <c r="D321" s="6">
        <f t="shared" si="4"/>
        <v>0.18</v>
      </c>
    </row>
    <row r="322" spans="1:4" ht="15.75" customHeight="1" x14ac:dyDescent="0.25">
      <c r="A322" s="3" t="s">
        <v>347</v>
      </c>
      <c r="B322" s="4">
        <v>3666</v>
      </c>
      <c r="C322" s="3">
        <v>18</v>
      </c>
      <c r="D322" s="6">
        <f t="shared" si="4"/>
        <v>0.18</v>
      </c>
    </row>
    <row r="323" spans="1:4" ht="15.75" customHeight="1" x14ac:dyDescent="0.25">
      <c r="A323" s="3" t="s">
        <v>348</v>
      </c>
      <c r="B323" s="4">
        <v>2818</v>
      </c>
      <c r="C323" s="3">
        <v>18</v>
      </c>
      <c r="D323" s="6">
        <f t="shared" ref="D323:D386" si="5">C323/100</f>
        <v>0.18</v>
      </c>
    </row>
    <row r="324" spans="1:4" ht="15.75" customHeight="1" x14ac:dyDescent="0.25">
      <c r="A324" s="3" t="s">
        <v>349</v>
      </c>
      <c r="B324" s="4">
        <v>4645</v>
      </c>
      <c r="C324" s="3">
        <v>18</v>
      </c>
      <c r="D324" s="6">
        <f t="shared" si="5"/>
        <v>0.18</v>
      </c>
    </row>
    <row r="325" spans="1:4" ht="15.75" customHeight="1" x14ac:dyDescent="0.25">
      <c r="A325" s="3" t="s">
        <v>350</v>
      </c>
      <c r="B325" s="4">
        <v>4566</v>
      </c>
      <c r="C325" s="3">
        <v>18</v>
      </c>
      <c r="D325" s="6">
        <f t="shared" si="5"/>
        <v>0.18</v>
      </c>
    </row>
    <row r="326" spans="1:4" ht="15.75" customHeight="1" x14ac:dyDescent="0.25">
      <c r="A326" s="3" t="s">
        <v>351</v>
      </c>
      <c r="B326" s="4">
        <v>3240</v>
      </c>
      <c r="C326" s="3">
        <v>18</v>
      </c>
      <c r="D326" s="6">
        <f t="shared" si="5"/>
        <v>0.18</v>
      </c>
    </row>
    <row r="327" spans="1:4" ht="15.75" customHeight="1" x14ac:dyDescent="0.25">
      <c r="A327" s="3" t="s">
        <v>352</v>
      </c>
      <c r="B327" s="4">
        <v>3698</v>
      </c>
      <c r="C327" s="3">
        <v>18</v>
      </c>
      <c r="D327" s="6">
        <f t="shared" si="5"/>
        <v>0.18</v>
      </c>
    </row>
    <row r="328" spans="1:4" ht="15.75" customHeight="1" x14ac:dyDescent="0.25">
      <c r="A328" s="3" t="s">
        <v>353</v>
      </c>
      <c r="B328" s="4">
        <v>3096</v>
      </c>
      <c r="C328" s="3">
        <v>18</v>
      </c>
      <c r="D328" s="6">
        <f t="shared" si="5"/>
        <v>0.18</v>
      </c>
    </row>
    <row r="329" spans="1:4" ht="15.75" customHeight="1" x14ac:dyDescent="0.25">
      <c r="A329" s="3" t="s">
        <v>354</v>
      </c>
      <c r="B329" s="4">
        <v>2526</v>
      </c>
      <c r="C329" s="3">
        <v>18</v>
      </c>
      <c r="D329" s="6">
        <f t="shared" si="5"/>
        <v>0.18</v>
      </c>
    </row>
    <row r="330" spans="1:4" ht="15.75" customHeight="1" x14ac:dyDescent="0.25">
      <c r="A330" s="3" t="s">
        <v>355</v>
      </c>
      <c r="B330" s="4">
        <v>4328</v>
      </c>
      <c r="C330" s="3">
        <v>18</v>
      </c>
      <c r="D330" s="6">
        <f t="shared" si="5"/>
        <v>0.18</v>
      </c>
    </row>
    <row r="331" spans="1:4" ht="15.75" customHeight="1" x14ac:dyDescent="0.25">
      <c r="A331" s="3" t="s">
        <v>356</v>
      </c>
      <c r="B331" s="4">
        <v>3484</v>
      </c>
      <c r="C331" s="3">
        <v>18</v>
      </c>
      <c r="D331" s="6">
        <f t="shared" si="5"/>
        <v>0.18</v>
      </c>
    </row>
    <row r="332" spans="1:4" ht="15.75" customHeight="1" x14ac:dyDescent="0.25">
      <c r="A332" s="3" t="s">
        <v>357</v>
      </c>
      <c r="B332" s="4">
        <v>3624</v>
      </c>
      <c r="C332" s="3">
        <v>18</v>
      </c>
      <c r="D332" s="6">
        <f t="shared" si="5"/>
        <v>0.18</v>
      </c>
    </row>
    <row r="333" spans="1:4" ht="15.75" customHeight="1" x14ac:dyDescent="0.25">
      <c r="A333" s="3" t="s">
        <v>358</v>
      </c>
      <c r="B333" s="4">
        <v>2697</v>
      </c>
      <c r="C333" s="3">
        <v>18</v>
      </c>
      <c r="D333" s="6">
        <f t="shared" si="5"/>
        <v>0.18</v>
      </c>
    </row>
    <row r="334" spans="1:4" ht="15.75" customHeight="1" x14ac:dyDescent="0.25">
      <c r="A334" s="3" t="s">
        <v>359</v>
      </c>
      <c r="B334" s="4">
        <v>3498</v>
      </c>
      <c r="C334" s="3">
        <v>18</v>
      </c>
      <c r="D334" s="6">
        <f t="shared" si="5"/>
        <v>0.18</v>
      </c>
    </row>
    <row r="335" spans="1:4" ht="15.75" customHeight="1" x14ac:dyDescent="0.25">
      <c r="A335" s="3" t="s">
        <v>360</v>
      </c>
      <c r="B335" s="4">
        <v>4546</v>
      </c>
      <c r="C335" s="3">
        <v>18</v>
      </c>
      <c r="D335" s="6">
        <f t="shared" si="5"/>
        <v>0.18</v>
      </c>
    </row>
    <row r="336" spans="1:4" ht="15.75" customHeight="1" x14ac:dyDescent="0.25">
      <c r="A336" s="3" t="s">
        <v>676</v>
      </c>
      <c r="B336" s="4">
        <v>2559</v>
      </c>
      <c r="C336" s="3">
        <v>18</v>
      </c>
      <c r="D336" s="6">
        <f t="shared" si="5"/>
        <v>0.18</v>
      </c>
    </row>
    <row r="337" spans="1:4" ht="15.75" customHeight="1" x14ac:dyDescent="0.25">
      <c r="A337" s="3" t="s">
        <v>361</v>
      </c>
      <c r="B337" s="4">
        <v>3411</v>
      </c>
      <c r="C337" s="3">
        <v>18</v>
      </c>
      <c r="D337" s="6">
        <f t="shared" si="5"/>
        <v>0.18</v>
      </c>
    </row>
    <row r="338" spans="1:4" ht="15.75" customHeight="1" x14ac:dyDescent="0.25">
      <c r="A338" s="3" t="s">
        <v>362</v>
      </c>
      <c r="B338" s="4">
        <v>4341</v>
      </c>
      <c r="C338" s="3">
        <v>18</v>
      </c>
      <c r="D338" s="6">
        <f t="shared" si="5"/>
        <v>0.18</v>
      </c>
    </row>
    <row r="339" spans="1:4" ht="15.75" customHeight="1" x14ac:dyDescent="0.25">
      <c r="A339" s="3" t="s">
        <v>363</v>
      </c>
      <c r="B339" s="4">
        <v>3857</v>
      </c>
      <c r="C339" s="3">
        <v>18</v>
      </c>
      <c r="D339" s="6">
        <f t="shared" si="5"/>
        <v>0.18</v>
      </c>
    </row>
    <row r="340" spans="1:4" ht="15.75" customHeight="1" x14ac:dyDescent="0.25">
      <c r="A340" s="3" t="s">
        <v>364</v>
      </c>
      <c r="B340" s="4">
        <v>3935</v>
      </c>
      <c r="C340" s="3">
        <v>18</v>
      </c>
      <c r="D340" s="6">
        <f t="shared" si="5"/>
        <v>0.18</v>
      </c>
    </row>
    <row r="341" spans="1:4" ht="15.75" customHeight="1" x14ac:dyDescent="0.25">
      <c r="A341" s="3" t="s">
        <v>365</v>
      </c>
      <c r="B341" s="4">
        <v>2841</v>
      </c>
      <c r="C341" s="3">
        <v>18</v>
      </c>
      <c r="D341" s="6">
        <f t="shared" si="5"/>
        <v>0.18</v>
      </c>
    </row>
    <row r="342" spans="1:4" ht="15.75" customHeight="1" x14ac:dyDescent="0.25">
      <c r="A342" s="3" t="s">
        <v>366</v>
      </c>
      <c r="B342" s="4">
        <v>4295</v>
      </c>
      <c r="C342" s="3">
        <v>18</v>
      </c>
      <c r="D342" s="6">
        <f t="shared" si="5"/>
        <v>0.18</v>
      </c>
    </row>
    <row r="343" spans="1:4" ht="15.75" customHeight="1" x14ac:dyDescent="0.25">
      <c r="A343" s="3" t="s">
        <v>367</v>
      </c>
      <c r="B343" s="4">
        <v>4144</v>
      </c>
      <c r="C343" s="3">
        <v>19</v>
      </c>
      <c r="D343" s="6">
        <f t="shared" si="5"/>
        <v>0.19</v>
      </c>
    </row>
    <row r="344" spans="1:4" ht="15.75" customHeight="1" x14ac:dyDescent="0.25">
      <c r="A344" s="3" t="s">
        <v>368</v>
      </c>
      <c r="B344" s="4">
        <v>5034</v>
      </c>
      <c r="C344" s="3">
        <v>19</v>
      </c>
      <c r="D344" s="6">
        <f t="shared" si="5"/>
        <v>0.19</v>
      </c>
    </row>
    <row r="345" spans="1:4" ht="15.75" customHeight="1" x14ac:dyDescent="0.25">
      <c r="A345" s="3" t="s">
        <v>369</v>
      </c>
      <c r="B345" s="4">
        <v>2277</v>
      </c>
      <c r="C345" s="3">
        <v>19</v>
      </c>
      <c r="D345" s="6">
        <f t="shared" si="5"/>
        <v>0.19</v>
      </c>
    </row>
    <row r="346" spans="1:4" ht="15.75" customHeight="1" x14ac:dyDescent="0.25">
      <c r="A346" s="3" t="s">
        <v>370</v>
      </c>
      <c r="B346" s="4">
        <v>5005</v>
      </c>
      <c r="C346" s="3">
        <v>19</v>
      </c>
      <c r="D346" s="6">
        <f t="shared" si="5"/>
        <v>0.19</v>
      </c>
    </row>
    <row r="347" spans="1:4" ht="15.75" customHeight="1" x14ac:dyDescent="0.25">
      <c r="A347" s="3" t="s">
        <v>371</v>
      </c>
      <c r="B347" s="4">
        <v>4747</v>
      </c>
      <c r="C347" s="3">
        <v>19</v>
      </c>
      <c r="D347" s="6">
        <f t="shared" si="5"/>
        <v>0.19</v>
      </c>
    </row>
    <row r="348" spans="1:4" ht="15.75" customHeight="1" x14ac:dyDescent="0.25">
      <c r="A348" s="3" t="s">
        <v>372</v>
      </c>
      <c r="B348" s="4">
        <v>4333</v>
      </c>
      <c r="C348" s="3">
        <v>19</v>
      </c>
      <c r="D348" s="6">
        <f t="shared" si="5"/>
        <v>0.19</v>
      </c>
    </row>
    <row r="349" spans="1:4" ht="15.75" customHeight="1" x14ac:dyDescent="0.25">
      <c r="A349" s="3" t="s">
        <v>373</v>
      </c>
      <c r="B349" s="4">
        <v>3937</v>
      </c>
      <c r="C349" s="3">
        <v>19</v>
      </c>
      <c r="D349" s="6">
        <f t="shared" si="5"/>
        <v>0.19</v>
      </c>
    </row>
    <row r="350" spans="1:4" ht="15.75" customHeight="1" x14ac:dyDescent="0.25">
      <c r="A350" s="3" t="s">
        <v>374</v>
      </c>
      <c r="B350" s="4">
        <v>4359</v>
      </c>
      <c r="C350" s="3">
        <v>19</v>
      </c>
      <c r="D350" s="6">
        <f t="shared" si="5"/>
        <v>0.19</v>
      </c>
    </row>
    <row r="351" spans="1:4" ht="15.75" customHeight="1" x14ac:dyDescent="0.25">
      <c r="A351" s="3" t="s">
        <v>375</v>
      </c>
      <c r="B351" s="4">
        <v>4432</v>
      </c>
      <c r="C351" s="3">
        <v>19</v>
      </c>
      <c r="D351" s="6">
        <f t="shared" si="5"/>
        <v>0.19</v>
      </c>
    </row>
    <row r="352" spans="1:4" ht="15.75" customHeight="1" x14ac:dyDescent="0.25">
      <c r="A352" s="3" t="s">
        <v>376</v>
      </c>
      <c r="B352" s="4">
        <v>3064</v>
      </c>
      <c r="C352" s="3">
        <v>19</v>
      </c>
      <c r="D352" s="6">
        <f t="shared" si="5"/>
        <v>0.19</v>
      </c>
    </row>
    <row r="353" spans="1:4" ht="15.75" customHeight="1" x14ac:dyDescent="0.25">
      <c r="A353" s="3" t="s">
        <v>377</v>
      </c>
      <c r="B353" s="4">
        <v>3628</v>
      </c>
      <c r="C353" s="3">
        <v>19</v>
      </c>
      <c r="D353" s="6">
        <f t="shared" si="5"/>
        <v>0.19</v>
      </c>
    </row>
    <row r="354" spans="1:4" ht="15.75" customHeight="1" x14ac:dyDescent="0.25">
      <c r="A354" s="3" t="s">
        <v>378</v>
      </c>
      <c r="B354" s="4">
        <v>4362</v>
      </c>
      <c r="C354" s="3">
        <v>19</v>
      </c>
      <c r="D354" s="6">
        <f t="shared" si="5"/>
        <v>0.19</v>
      </c>
    </row>
    <row r="355" spans="1:4" ht="15.75" customHeight="1" x14ac:dyDescent="0.25">
      <c r="A355" s="3" t="s">
        <v>379</v>
      </c>
      <c r="B355" s="4">
        <v>3893</v>
      </c>
      <c r="C355" s="3">
        <v>19</v>
      </c>
      <c r="D355" s="6">
        <f t="shared" si="5"/>
        <v>0.19</v>
      </c>
    </row>
    <row r="356" spans="1:4" ht="15.75" customHeight="1" x14ac:dyDescent="0.25">
      <c r="A356" s="3" t="s">
        <v>380</v>
      </c>
      <c r="B356" s="4">
        <v>3651</v>
      </c>
      <c r="C356" s="3">
        <v>19</v>
      </c>
      <c r="D356" s="6">
        <f t="shared" si="5"/>
        <v>0.19</v>
      </c>
    </row>
    <row r="357" spans="1:4" ht="15.75" customHeight="1" x14ac:dyDescent="0.25">
      <c r="A357" s="3" t="s">
        <v>381</v>
      </c>
      <c r="B357" s="4">
        <v>3591</v>
      </c>
      <c r="C357" s="3">
        <v>19</v>
      </c>
      <c r="D357" s="6">
        <f t="shared" si="5"/>
        <v>0.19</v>
      </c>
    </row>
    <row r="358" spans="1:4" ht="15.75" customHeight="1" x14ac:dyDescent="0.25">
      <c r="A358" s="3" t="s">
        <v>382</v>
      </c>
      <c r="B358" s="4">
        <v>3893</v>
      </c>
      <c r="C358" s="3">
        <v>19</v>
      </c>
      <c r="D358" s="6">
        <f t="shared" si="5"/>
        <v>0.19</v>
      </c>
    </row>
    <row r="359" spans="1:4" ht="15.75" customHeight="1" x14ac:dyDescent="0.25">
      <c r="A359" s="3" t="s">
        <v>383</v>
      </c>
      <c r="B359" s="4">
        <v>4208</v>
      </c>
      <c r="C359" s="3">
        <v>19</v>
      </c>
      <c r="D359" s="6">
        <f t="shared" si="5"/>
        <v>0.19</v>
      </c>
    </row>
    <row r="360" spans="1:4" ht="15.75" customHeight="1" x14ac:dyDescent="0.25">
      <c r="A360" s="3" t="s">
        <v>384</v>
      </c>
      <c r="B360" s="4">
        <v>3300</v>
      </c>
      <c r="C360" s="3">
        <v>19</v>
      </c>
      <c r="D360" s="6">
        <f t="shared" si="5"/>
        <v>0.19</v>
      </c>
    </row>
    <row r="361" spans="1:4" ht="15.75" customHeight="1" x14ac:dyDescent="0.25">
      <c r="A361" s="3" t="s">
        <v>385</v>
      </c>
      <c r="B361" s="4">
        <v>5515</v>
      </c>
      <c r="C361" s="3">
        <v>19</v>
      </c>
      <c r="D361" s="6">
        <f t="shared" si="5"/>
        <v>0.19</v>
      </c>
    </row>
    <row r="362" spans="1:4" ht="15.75" customHeight="1" x14ac:dyDescent="0.25">
      <c r="A362" s="3" t="s">
        <v>386</v>
      </c>
      <c r="B362" s="4">
        <v>3964</v>
      </c>
      <c r="C362" s="3">
        <v>19</v>
      </c>
      <c r="D362" s="6">
        <f t="shared" si="5"/>
        <v>0.19</v>
      </c>
    </row>
    <row r="363" spans="1:4" ht="15.75" customHeight="1" x14ac:dyDescent="0.25">
      <c r="A363" s="3" t="s">
        <v>387</v>
      </c>
      <c r="B363" s="4">
        <v>4119</v>
      </c>
      <c r="C363" s="3">
        <v>19</v>
      </c>
      <c r="D363" s="6">
        <f t="shared" si="5"/>
        <v>0.19</v>
      </c>
    </row>
    <row r="364" spans="1:4" ht="15.75" customHeight="1" x14ac:dyDescent="0.25">
      <c r="A364" s="3" t="s">
        <v>388</v>
      </c>
      <c r="B364" s="4">
        <v>3885</v>
      </c>
      <c r="C364" s="3">
        <v>19</v>
      </c>
      <c r="D364" s="6">
        <f t="shared" si="5"/>
        <v>0.19</v>
      </c>
    </row>
    <row r="365" spans="1:4" ht="15.75" customHeight="1" x14ac:dyDescent="0.25">
      <c r="A365" s="3" t="s">
        <v>389</v>
      </c>
      <c r="B365" s="4">
        <v>5106</v>
      </c>
      <c r="C365" s="3">
        <v>19</v>
      </c>
      <c r="D365" s="6">
        <f t="shared" si="5"/>
        <v>0.19</v>
      </c>
    </row>
    <row r="366" spans="1:4" ht="15.75" customHeight="1" x14ac:dyDescent="0.25">
      <c r="A366" s="3" t="s">
        <v>390</v>
      </c>
      <c r="B366" s="4">
        <v>3957</v>
      </c>
      <c r="C366" s="3">
        <v>19</v>
      </c>
      <c r="D366" s="6">
        <f t="shared" si="5"/>
        <v>0.19</v>
      </c>
    </row>
    <row r="367" spans="1:4" ht="15.75" customHeight="1" x14ac:dyDescent="0.25">
      <c r="A367" s="3" t="s">
        <v>391</v>
      </c>
      <c r="B367" s="4">
        <v>4281</v>
      </c>
      <c r="C367" s="3">
        <v>19</v>
      </c>
      <c r="D367" s="6">
        <f t="shared" si="5"/>
        <v>0.19</v>
      </c>
    </row>
    <row r="368" spans="1:4" ht="15.75" customHeight="1" x14ac:dyDescent="0.25">
      <c r="A368" s="3" t="s">
        <v>392</v>
      </c>
      <c r="B368" s="4">
        <v>3365</v>
      </c>
      <c r="C368" s="3">
        <v>19</v>
      </c>
      <c r="D368" s="6">
        <f t="shared" si="5"/>
        <v>0.19</v>
      </c>
    </row>
    <row r="369" spans="1:4" ht="15.75" customHeight="1" x14ac:dyDescent="0.25">
      <c r="A369" s="3" t="s">
        <v>393</v>
      </c>
      <c r="B369" s="4">
        <v>5659</v>
      </c>
      <c r="C369" s="3">
        <v>19</v>
      </c>
      <c r="D369" s="6">
        <f t="shared" si="5"/>
        <v>0.19</v>
      </c>
    </row>
    <row r="370" spans="1:4" ht="15.75" customHeight="1" x14ac:dyDescent="0.25">
      <c r="A370" s="3" t="s">
        <v>394</v>
      </c>
      <c r="B370" s="4">
        <v>4011</v>
      </c>
      <c r="C370" s="3">
        <v>20</v>
      </c>
      <c r="D370" s="6">
        <f t="shared" si="5"/>
        <v>0.2</v>
      </c>
    </row>
    <row r="371" spans="1:4" ht="15.75" customHeight="1" x14ac:dyDescent="0.25">
      <c r="A371" s="3" t="s">
        <v>395</v>
      </c>
      <c r="B371" s="4">
        <v>4072</v>
      </c>
      <c r="C371" s="3">
        <v>20</v>
      </c>
      <c r="D371" s="6">
        <f t="shared" si="5"/>
        <v>0.2</v>
      </c>
    </row>
    <row r="372" spans="1:4" ht="15.75" customHeight="1" x14ac:dyDescent="0.25">
      <c r="A372" s="3" t="s">
        <v>396</v>
      </c>
      <c r="B372" s="4">
        <v>4421</v>
      </c>
      <c r="C372" s="3">
        <v>20</v>
      </c>
      <c r="D372" s="6">
        <f t="shared" si="5"/>
        <v>0.2</v>
      </c>
    </row>
    <row r="373" spans="1:4" ht="15.75" customHeight="1" x14ac:dyDescent="0.25">
      <c r="A373" s="3" t="s">
        <v>397</v>
      </c>
      <c r="B373" s="4">
        <v>4614</v>
      </c>
      <c r="C373" s="3">
        <v>20</v>
      </c>
      <c r="D373" s="6">
        <f t="shared" si="5"/>
        <v>0.2</v>
      </c>
    </row>
    <row r="374" spans="1:4" ht="15.75" customHeight="1" x14ac:dyDescent="0.25">
      <c r="A374" s="3" t="s">
        <v>398</v>
      </c>
      <c r="B374" s="4">
        <v>3348</v>
      </c>
      <c r="C374" s="3">
        <v>20</v>
      </c>
      <c r="D374" s="6">
        <f t="shared" si="5"/>
        <v>0.2</v>
      </c>
    </row>
    <row r="375" spans="1:4" ht="15.75" customHeight="1" x14ac:dyDescent="0.25">
      <c r="A375" s="3" t="s">
        <v>399</v>
      </c>
      <c r="B375" s="4">
        <v>4425</v>
      </c>
      <c r="C375" s="3">
        <v>20</v>
      </c>
      <c r="D375" s="6">
        <f t="shared" si="5"/>
        <v>0.2</v>
      </c>
    </row>
    <row r="376" spans="1:4" ht="15.75" customHeight="1" x14ac:dyDescent="0.25">
      <c r="A376" s="3" t="s">
        <v>400</v>
      </c>
      <c r="B376" s="4">
        <v>3702</v>
      </c>
      <c r="C376" s="3">
        <v>20</v>
      </c>
      <c r="D376" s="6">
        <f t="shared" si="5"/>
        <v>0.2</v>
      </c>
    </row>
    <row r="377" spans="1:4" ht="15.75" customHeight="1" x14ac:dyDescent="0.25">
      <c r="A377" s="3" t="s">
        <v>401</v>
      </c>
      <c r="B377" s="4">
        <v>4697</v>
      </c>
      <c r="C377" s="3">
        <v>20</v>
      </c>
      <c r="D377" s="6">
        <f t="shared" si="5"/>
        <v>0.2</v>
      </c>
    </row>
    <row r="378" spans="1:4" ht="15.75" customHeight="1" x14ac:dyDescent="0.25">
      <c r="A378" s="3" t="s">
        <v>402</v>
      </c>
      <c r="B378" s="4">
        <v>5999</v>
      </c>
      <c r="C378" s="3">
        <v>20</v>
      </c>
      <c r="D378" s="6">
        <f t="shared" si="5"/>
        <v>0.2</v>
      </c>
    </row>
    <row r="379" spans="1:4" ht="15.75" customHeight="1" x14ac:dyDescent="0.25">
      <c r="A379" s="3" t="s">
        <v>403</v>
      </c>
      <c r="B379" s="4">
        <v>3882</v>
      </c>
      <c r="C379" s="3">
        <v>20</v>
      </c>
      <c r="D379" s="6">
        <f t="shared" si="5"/>
        <v>0.2</v>
      </c>
    </row>
    <row r="380" spans="1:4" ht="15.75" customHeight="1" x14ac:dyDescent="0.25">
      <c r="A380" s="3" t="s">
        <v>404</v>
      </c>
      <c r="B380" s="4">
        <v>3971</v>
      </c>
      <c r="C380" s="3">
        <v>20</v>
      </c>
      <c r="D380" s="6">
        <f t="shared" si="5"/>
        <v>0.2</v>
      </c>
    </row>
    <row r="381" spans="1:4" ht="15.75" customHeight="1" x14ac:dyDescent="0.25">
      <c r="A381" s="3" t="s">
        <v>405</v>
      </c>
      <c r="B381" s="4">
        <v>5316</v>
      </c>
      <c r="C381" s="3">
        <v>20</v>
      </c>
      <c r="D381" s="6">
        <f t="shared" si="5"/>
        <v>0.2</v>
      </c>
    </row>
    <row r="382" spans="1:4" ht="15.75" customHeight="1" x14ac:dyDescent="0.25">
      <c r="A382" s="3" t="s">
        <v>406</v>
      </c>
      <c r="B382" s="4">
        <v>4138</v>
      </c>
      <c r="C382" s="3">
        <v>20</v>
      </c>
      <c r="D382" s="6">
        <f t="shared" si="5"/>
        <v>0.2</v>
      </c>
    </row>
    <row r="383" spans="1:4" ht="15.75" customHeight="1" x14ac:dyDescent="0.25">
      <c r="A383" s="3" t="s">
        <v>407</v>
      </c>
      <c r="B383" s="4">
        <v>5335</v>
      </c>
      <c r="C383" s="3">
        <v>20</v>
      </c>
      <c r="D383" s="6">
        <f t="shared" si="5"/>
        <v>0.2</v>
      </c>
    </row>
    <row r="384" spans="1:4" ht="15.75" customHeight="1" x14ac:dyDescent="0.25">
      <c r="A384" s="3" t="s">
        <v>408</v>
      </c>
      <c r="B384" s="4">
        <v>4140</v>
      </c>
      <c r="C384" s="3">
        <v>20</v>
      </c>
      <c r="D384" s="6">
        <f t="shared" si="5"/>
        <v>0.2</v>
      </c>
    </row>
    <row r="385" spans="1:4" ht="15.75" customHeight="1" x14ac:dyDescent="0.25">
      <c r="A385" s="3" t="s">
        <v>409</v>
      </c>
      <c r="B385" s="4">
        <v>4149</v>
      </c>
      <c r="C385" s="3">
        <v>20</v>
      </c>
      <c r="D385" s="6">
        <f t="shared" si="5"/>
        <v>0.2</v>
      </c>
    </row>
    <row r="386" spans="1:4" ht="15.75" customHeight="1" x14ac:dyDescent="0.25">
      <c r="A386" s="3" t="s">
        <v>410</v>
      </c>
      <c r="B386" s="4">
        <v>5176</v>
      </c>
      <c r="C386" s="3">
        <v>20</v>
      </c>
      <c r="D386" s="6">
        <f t="shared" si="5"/>
        <v>0.2</v>
      </c>
    </row>
    <row r="387" spans="1:4" ht="15.75" customHeight="1" x14ac:dyDescent="0.25">
      <c r="A387" s="3" t="s">
        <v>411</v>
      </c>
      <c r="B387" s="4">
        <v>3845</v>
      </c>
      <c r="C387" s="3">
        <v>20</v>
      </c>
      <c r="D387" s="6">
        <f t="shared" ref="D387:D450" si="6">C387/100</f>
        <v>0.2</v>
      </c>
    </row>
    <row r="388" spans="1:4" ht="15.75" customHeight="1" x14ac:dyDescent="0.25">
      <c r="A388" s="3" t="s">
        <v>412</v>
      </c>
      <c r="B388" s="4">
        <v>4192</v>
      </c>
      <c r="C388" s="3">
        <v>20</v>
      </c>
      <c r="D388" s="6">
        <f t="shared" si="6"/>
        <v>0.2</v>
      </c>
    </row>
    <row r="389" spans="1:4" ht="15.75" customHeight="1" x14ac:dyDescent="0.25">
      <c r="A389" s="3" t="s">
        <v>413</v>
      </c>
      <c r="B389" s="4">
        <v>3664</v>
      </c>
      <c r="C389" s="3">
        <v>20</v>
      </c>
      <c r="D389" s="6">
        <f t="shared" si="6"/>
        <v>0.2</v>
      </c>
    </row>
    <row r="390" spans="1:4" ht="15.75" customHeight="1" x14ac:dyDescent="0.25">
      <c r="A390" s="3" t="s">
        <v>414</v>
      </c>
      <c r="B390" s="4">
        <v>2667</v>
      </c>
      <c r="C390" s="3">
        <v>20</v>
      </c>
      <c r="D390" s="6">
        <f t="shared" si="6"/>
        <v>0.2</v>
      </c>
    </row>
    <row r="391" spans="1:4" ht="15.75" customHeight="1" x14ac:dyDescent="0.25">
      <c r="A391" s="3" t="s">
        <v>415</v>
      </c>
      <c r="B391" s="4">
        <v>3924</v>
      </c>
      <c r="C391" s="3">
        <v>20</v>
      </c>
      <c r="D391" s="6">
        <f t="shared" si="6"/>
        <v>0.2</v>
      </c>
    </row>
    <row r="392" spans="1:4" ht="15.75" customHeight="1" x14ac:dyDescent="0.25">
      <c r="A392" s="3" t="s">
        <v>416</v>
      </c>
      <c r="B392" s="4">
        <v>3728</v>
      </c>
      <c r="C392" s="3">
        <v>20</v>
      </c>
      <c r="D392" s="6">
        <f t="shared" si="6"/>
        <v>0.2</v>
      </c>
    </row>
    <row r="393" spans="1:4" ht="15.75" customHeight="1" x14ac:dyDescent="0.25">
      <c r="A393" s="3" t="s">
        <v>417</v>
      </c>
      <c r="B393" s="4">
        <v>3611</v>
      </c>
      <c r="C393" s="3">
        <v>20</v>
      </c>
      <c r="D393" s="6">
        <f t="shared" si="6"/>
        <v>0.2</v>
      </c>
    </row>
    <row r="394" spans="1:4" ht="15.75" customHeight="1" x14ac:dyDescent="0.25">
      <c r="A394" s="3" t="s">
        <v>418</v>
      </c>
      <c r="B394" s="4">
        <v>3913</v>
      </c>
      <c r="C394" s="3">
        <v>21</v>
      </c>
      <c r="D394" s="6">
        <f t="shared" si="6"/>
        <v>0.21</v>
      </c>
    </row>
    <row r="395" spans="1:4" ht="15.75" customHeight="1" x14ac:dyDescent="0.25">
      <c r="A395" s="3" t="s">
        <v>419</v>
      </c>
      <c r="B395" s="4">
        <v>3582</v>
      </c>
      <c r="C395" s="3">
        <v>21</v>
      </c>
      <c r="D395" s="6">
        <f t="shared" si="6"/>
        <v>0.21</v>
      </c>
    </row>
    <row r="396" spans="1:4" ht="15.75" customHeight="1" x14ac:dyDescent="0.25">
      <c r="A396" s="3" t="s">
        <v>420</v>
      </c>
      <c r="B396" s="4">
        <v>4496</v>
      </c>
      <c r="C396" s="3">
        <v>21</v>
      </c>
      <c r="D396" s="6">
        <f t="shared" si="6"/>
        <v>0.21</v>
      </c>
    </row>
    <row r="397" spans="1:4" ht="15.75" customHeight="1" x14ac:dyDescent="0.25">
      <c r="A397" s="3" t="s">
        <v>421</v>
      </c>
      <c r="B397" s="4">
        <v>3923</v>
      </c>
      <c r="C397" s="3">
        <v>21</v>
      </c>
      <c r="D397" s="6">
        <f t="shared" si="6"/>
        <v>0.21</v>
      </c>
    </row>
    <row r="398" spans="1:4" ht="15.75" customHeight="1" x14ac:dyDescent="0.25">
      <c r="A398" s="3" t="s">
        <v>422</v>
      </c>
      <c r="B398" s="4">
        <v>4862</v>
      </c>
      <c r="C398" s="3">
        <v>21</v>
      </c>
      <c r="D398" s="6">
        <f t="shared" si="6"/>
        <v>0.21</v>
      </c>
    </row>
    <row r="399" spans="1:4" ht="15.75" customHeight="1" x14ac:dyDescent="0.25">
      <c r="A399" s="3" t="s">
        <v>423</v>
      </c>
      <c r="B399" s="4">
        <v>3879</v>
      </c>
      <c r="C399" s="3">
        <v>21</v>
      </c>
      <c r="D399" s="6">
        <f t="shared" si="6"/>
        <v>0.21</v>
      </c>
    </row>
    <row r="400" spans="1:4" ht="15.75" customHeight="1" x14ac:dyDescent="0.25">
      <c r="A400" s="3" t="s">
        <v>424</v>
      </c>
      <c r="B400" s="4">
        <v>4486</v>
      </c>
      <c r="C400" s="3">
        <v>21</v>
      </c>
      <c r="D400" s="6">
        <f t="shared" si="6"/>
        <v>0.21</v>
      </c>
    </row>
    <row r="401" spans="1:4" ht="15.75" customHeight="1" x14ac:dyDescent="0.25">
      <c r="A401" s="3" t="s">
        <v>425</v>
      </c>
      <c r="B401" s="4">
        <v>3934</v>
      </c>
      <c r="C401" s="3">
        <v>21</v>
      </c>
      <c r="D401" s="6">
        <f t="shared" si="6"/>
        <v>0.21</v>
      </c>
    </row>
    <row r="402" spans="1:4" ht="15.75" customHeight="1" x14ac:dyDescent="0.25">
      <c r="A402" s="3" t="s">
        <v>426</v>
      </c>
      <c r="B402" s="4">
        <v>4644</v>
      </c>
      <c r="C402" s="3">
        <v>21</v>
      </c>
      <c r="D402" s="6">
        <f t="shared" si="6"/>
        <v>0.21</v>
      </c>
    </row>
    <row r="403" spans="1:4" ht="15.75" customHeight="1" x14ac:dyDescent="0.25">
      <c r="A403" s="3" t="s">
        <v>427</v>
      </c>
      <c r="B403" s="4">
        <v>3194</v>
      </c>
      <c r="C403" s="3">
        <v>21</v>
      </c>
      <c r="D403" s="6">
        <f t="shared" si="6"/>
        <v>0.21</v>
      </c>
    </row>
    <row r="404" spans="1:4" ht="15.75" customHeight="1" x14ac:dyDescent="0.25">
      <c r="A404" s="3" t="s">
        <v>428</v>
      </c>
      <c r="B404" s="4">
        <v>5347</v>
      </c>
      <c r="C404" s="3">
        <v>21</v>
      </c>
      <c r="D404" s="6">
        <f t="shared" si="6"/>
        <v>0.21</v>
      </c>
    </row>
    <row r="405" spans="1:4" ht="15.75" customHeight="1" x14ac:dyDescent="0.25">
      <c r="A405" s="3" t="s">
        <v>429</v>
      </c>
      <c r="B405" s="4">
        <v>5217</v>
      </c>
      <c r="C405" s="3">
        <v>21</v>
      </c>
      <c r="D405" s="6">
        <f t="shared" si="6"/>
        <v>0.21</v>
      </c>
    </row>
    <row r="406" spans="1:4" ht="15.75" customHeight="1" x14ac:dyDescent="0.25">
      <c r="A406" s="3" t="s">
        <v>430</v>
      </c>
      <c r="B406" s="4">
        <v>4049</v>
      </c>
      <c r="C406" s="3">
        <v>21</v>
      </c>
      <c r="D406" s="6">
        <f t="shared" si="6"/>
        <v>0.21</v>
      </c>
    </row>
    <row r="407" spans="1:4" ht="15.75" customHeight="1" x14ac:dyDescent="0.25">
      <c r="A407" s="3" t="s">
        <v>431</v>
      </c>
      <c r="B407" s="4">
        <v>4068</v>
      </c>
      <c r="C407" s="3">
        <v>21</v>
      </c>
      <c r="D407" s="6">
        <f t="shared" si="6"/>
        <v>0.21</v>
      </c>
    </row>
    <row r="408" spans="1:4" ht="15.75" customHeight="1" x14ac:dyDescent="0.25">
      <c r="A408" s="3" t="s">
        <v>432</v>
      </c>
      <c r="B408" s="4">
        <v>3311</v>
      </c>
      <c r="C408" s="3">
        <v>21</v>
      </c>
      <c r="D408" s="6">
        <f t="shared" si="6"/>
        <v>0.21</v>
      </c>
    </row>
    <row r="409" spans="1:4" ht="15.75" customHeight="1" x14ac:dyDescent="0.25">
      <c r="A409" s="3" t="s">
        <v>433</v>
      </c>
      <c r="B409" s="4">
        <v>4285</v>
      </c>
      <c r="C409" s="3">
        <v>21</v>
      </c>
      <c r="D409" s="6">
        <f t="shared" si="6"/>
        <v>0.21</v>
      </c>
    </row>
    <row r="410" spans="1:4" ht="15.75" customHeight="1" x14ac:dyDescent="0.25">
      <c r="A410" s="3" t="s">
        <v>434</v>
      </c>
      <c r="B410" s="4">
        <v>4909</v>
      </c>
      <c r="C410" s="3">
        <v>21</v>
      </c>
      <c r="D410" s="6">
        <f t="shared" si="6"/>
        <v>0.21</v>
      </c>
    </row>
    <row r="411" spans="1:4" ht="15.75" customHeight="1" x14ac:dyDescent="0.25">
      <c r="A411" s="3" t="s">
        <v>435</v>
      </c>
      <c r="B411" s="4">
        <v>5439</v>
      </c>
      <c r="C411" s="3">
        <v>21</v>
      </c>
      <c r="D411" s="6">
        <f t="shared" si="6"/>
        <v>0.21</v>
      </c>
    </row>
    <row r="412" spans="1:4" ht="15.75" customHeight="1" x14ac:dyDescent="0.25">
      <c r="A412" s="3" t="s">
        <v>436</v>
      </c>
      <c r="B412" s="4">
        <v>3725</v>
      </c>
      <c r="C412" s="3">
        <v>21</v>
      </c>
      <c r="D412" s="6">
        <f t="shared" si="6"/>
        <v>0.21</v>
      </c>
    </row>
    <row r="413" spans="1:4" ht="15.75" customHeight="1" x14ac:dyDescent="0.25">
      <c r="A413" s="3" t="s">
        <v>437</v>
      </c>
      <c r="B413" s="4">
        <v>5063</v>
      </c>
      <c r="C413" s="3">
        <v>21</v>
      </c>
      <c r="D413" s="6">
        <f t="shared" si="6"/>
        <v>0.21</v>
      </c>
    </row>
    <row r="414" spans="1:4" ht="15.75" customHeight="1" x14ac:dyDescent="0.25">
      <c r="A414" s="3" t="s">
        <v>438</v>
      </c>
      <c r="B414" s="4">
        <v>3580</v>
      </c>
      <c r="C414" s="3">
        <v>21</v>
      </c>
      <c r="D414" s="6">
        <f t="shared" si="6"/>
        <v>0.21</v>
      </c>
    </row>
    <row r="415" spans="1:4" ht="15.75" customHeight="1" x14ac:dyDescent="0.25">
      <c r="A415" s="3" t="s">
        <v>439</v>
      </c>
      <c r="B415" s="4">
        <v>4322</v>
      </c>
      <c r="C415" s="3">
        <v>21</v>
      </c>
      <c r="D415" s="6">
        <f t="shared" si="6"/>
        <v>0.21</v>
      </c>
    </row>
    <row r="416" spans="1:4" ht="15.75" customHeight="1" x14ac:dyDescent="0.25">
      <c r="A416" s="3" t="s">
        <v>440</v>
      </c>
      <c r="B416" s="4">
        <v>5002</v>
      </c>
      <c r="C416" s="3">
        <v>21</v>
      </c>
      <c r="D416" s="6">
        <f t="shared" si="6"/>
        <v>0.21</v>
      </c>
    </row>
    <row r="417" spans="1:4" ht="15.75" customHeight="1" x14ac:dyDescent="0.25">
      <c r="A417" s="3" t="s">
        <v>441</v>
      </c>
      <c r="B417" s="4">
        <v>4596</v>
      </c>
      <c r="C417" s="3">
        <v>22</v>
      </c>
      <c r="D417" s="6">
        <f t="shared" si="6"/>
        <v>0.22</v>
      </c>
    </row>
    <row r="418" spans="1:4" ht="15.75" customHeight="1" x14ac:dyDescent="0.25">
      <c r="A418" s="3" t="s">
        <v>442</v>
      </c>
      <c r="B418" s="4">
        <v>3550</v>
      </c>
      <c r="C418" s="3">
        <v>22</v>
      </c>
      <c r="D418" s="6">
        <f t="shared" si="6"/>
        <v>0.22</v>
      </c>
    </row>
    <row r="419" spans="1:4" ht="15.75" customHeight="1" x14ac:dyDescent="0.25">
      <c r="A419" s="3" t="s">
        <v>443</v>
      </c>
      <c r="B419" s="4">
        <v>4173</v>
      </c>
      <c r="C419" s="3">
        <v>22</v>
      </c>
      <c r="D419" s="6">
        <f t="shared" si="6"/>
        <v>0.22</v>
      </c>
    </row>
    <row r="420" spans="1:4" ht="15.75" customHeight="1" x14ac:dyDescent="0.25">
      <c r="A420" s="3" t="s">
        <v>444</v>
      </c>
      <c r="B420" s="4">
        <v>3184</v>
      </c>
      <c r="C420" s="3">
        <v>22</v>
      </c>
      <c r="D420" s="6">
        <f t="shared" si="6"/>
        <v>0.22</v>
      </c>
    </row>
    <row r="421" spans="1:4" ht="15.75" customHeight="1" x14ac:dyDescent="0.25">
      <c r="A421" s="3" t="s">
        <v>445</v>
      </c>
      <c r="B421" s="4">
        <v>4293</v>
      </c>
      <c r="C421" s="3">
        <v>22</v>
      </c>
      <c r="D421" s="6">
        <f t="shared" si="6"/>
        <v>0.22</v>
      </c>
    </row>
    <row r="422" spans="1:4" ht="15.75" customHeight="1" x14ac:dyDescent="0.25">
      <c r="A422" s="3" t="s">
        <v>446</v>
      </c>
      <c r="B422" s="4">
        <v>4325</v>
      </c>
      <c r="C422" s="3">
        <v>22</v>
      </c>
      <c r="D422" s="6">
        <f t="shared" si="6"/>
        <v>0.22</v>
      </c>
    </row>
    <row r="423" spans="1:4" ht="15.75" customHeight="1" x14ac:dyDescent="0.25">
      <c r="A423" s="3" t="s">
        <v>447</v>
      </c>
      <c r="B423" s="4">
        <v>3980</v>
      </c>
      <c r="C423" s="3">
        <v>22</v>
      </c>
      <c r="D423" s="6">
        <f t="shared" si="6"/>
        <v>0.22</v>
      </c>
    </row>
    <row r="424" spans="1:4" ht="15.75" customHeight="1" x14ac:dyDescent="0.25">
      <c r="A424" s="3" t="s">
        <v>448</v>
      </c>
      <c r="B424" s="4">
        <v>3601</v>
      </c>
      <c r="C424" s="3">
        <v>22</v>
      </c>
      <c r="D424" s="6">
        <f t="shared" si="6"/>
        <v>0.22</v>
      </c>
    </row>
    <row r="425" spans="1:4" ht="15.75" customHeight="1" x14ac:dyDescent="0.25">
      <c r="A425" s="3" t="s">
        <v>449</v>
      </c>
      <c r="B425" s="4">
        <v>7060</v>
      </c>
      <c r="C425" s="3">
        <v>22</v>
      </c>
      <c r="D425" s="6">
        <f t="shared" si="6"/>
        <v>0.22</v>
      </c>
    </row>
    <row r="426" spans="1:4" ht="15.75" customHeight="1" x14ac:dyDescent="0.25">
      <c r="A426" s="3" t="s">
        <v>450</v>
      </c>
      <c r="B426" s="4">
        <v>4967</v>
      </c>
      <c r="C426" s="3">
        <v>22</v>
      </c>
      <c r="D426" s="6">
        <f t="shared" si="6"/>
        <v>0.22</v>
      </c>
    </row>
    <row r="427" spans="1:4" ht="15.75" customHeight="1" x14ac:dyDescent="0.25">
      <c r="A427" s="3" t="s">
        <v>451</v>
      </c>
      <c r="B427" s="4">
        <v>4894</v>
      </c>
      <c r="C427" s="3">
        <v>22</v>
      </c>
      <c r="D427" s="6">
        <f t="shared" si="6"/>
        <v>0.22</v>
      </c>
    </row>
    <row r="428" spans="1:4" ht="15.75" customHeight="1" x14ac:dyDescent="0.25">
      <c r="A428" s="3" t="s">
        <v>452</v>
      </c>
      <c r="B428" s="4">
        <v>6769</v>
      </c>
      <c r="C428" s="3">
        <v>22</v>
      </c>
      <c r="D428" s="6">
        <f t="shared" si="6"/>
        <v>0.22</v>
      </c>
    </row>
    <row r="429" spans="1:4" ht="15.75" customHeight="1" x14ac:dyDescent="0.25">
      <c r="A429" s="3" t="s">
        <v>453</v>
      </c>
      <c r="B429" s="4">
        <v>4356</v>
      </c>
      <c r="C429" s="3">
        <v>22</v>
      </c>
      <c r="D429" s="6">
        <f t="shared" si="6"/>
        <v>0.22</v>
      </c>
    </row>
    <row r="430" spans="1:4" ht="15.75" customHeight="1" x14ac:dyDescent="0.25">
      <c r="A430" s="3" t="s">
        <v>454</v>
      </c>
      <c r="B430" s="4">
        <v>4722</v>
      </c>
      <c r="C430" s="3">
        <v>22</v>
      </c>
      <c r="D430" s="6">
        <f t="shared" si="6"/>
        <v>0.22</v>
      </c>
    </row>
    <row r="431" spans="1:4" ht="15.75" customHeight="1" x14ac:dyDescent="0.25">
      <c r="A431" s="3" t="s">
        <v>455</v>
      </c>
      <c r="B431" s="4">
        <v>5102</v>
      </c>
      <c r="C431" s="3">
        <v>22</v>
      </c>
      <c r="D431" s="6">
        <f t="shared" si="6"/>
        <v>0.22</v>
      </c>
    </row>
    <row r="432" spans="1:4" ht="15.75" customHeight="1" x14ac:dyDescent="0.25">
      <c r="A432" s="3" t="s">
        <v>456</v>
      </c>
      <c r="B432" s="4">
        <v>3818</v>
      </c>
      <c r="C432" s="3">
        <v>22</v>
      </c>
      <c r="D432" s="6">
        <f t="shared" si="6"/>
        <v>0.22</v>
      </c>
    </row>
    <row r="433" spans="1:4" ht="15.75" customHeight="1" x14ac:dyDescent="0.25">
      <c r="A433" s="3" t="s">
        <v>457</v>
      </c>
      <c r="B433" s="4">
        <v>2878</v>
      </c>
      <c r="C433" s="3">
        <v>22</v>
      </c>
      <c r="D433" s="6">
        <f t="shared" si="6"/>
        <v>0.22</v>
      </c>
    </row>
    <row r="434" spans="1:4" ht="15.75" customHeight="1" x14ac:dyDescent="0.25">
      <c r="A434" s="3" t="s">
        <v>458</v>
      </c>
      <c r="B434" s="4">
        <v>5227</v>
      </c>
      <c r="C434" s="3">
        <v>22</v>
      </c>
      <c r="D434" s="6">
        <f t="shared" si="6"/>
        <v>0.22</v>
      </c>
    </row>
    <row r="435" spans="1:4" ht="15.75" customHeight="1" x14ac:dyDescent="0.25">
      <c r="A435" s="3" t="s">
        <v>459</v>
      </c>
      <c r="B435" s="4">
        <v>4829</v>
      </c>
      <c r="C435" s="3">
        <v>22</v>
      </c>
      <c r="D435" s="6">
        <f t="shared" si="6"/>
        <v>0.22</v>
      </c>
    </row>
    <row r="436" spans="1:4" ht="15.75" customHeight="1" x14ac:dyDescent="0.25">
      <c r="A436" s="3" t="s">
        <v>460</v>
      </c>
      <c r="B436" s="4">
        <v>5290</v>
      </c>
      <c r="C436" s="3">
        <v>22</v>
      </c>
      <c r="D436" s="6">
        <f t="shared" si="6"/>
        <v>0.22</v>
      </c>
    </row>
    <row r="437" spans="1:4" ht="15.75" customHeight="1" x14ac:dyDescent="0.25">
      <c r="A437" s="3" t="s">
        <v>461</v>
      </c>
      <c r="B437" s="4">
        <v>4029</v>
      </c>
      <c r="C437" s="3">
        <v>22</v>
      </c>
      <c r="D437" s="6">
        <f t="shared" si="6"/>
        <v>0.22</v>
      </c>
    </row>
    <row r="438" spans="1:4" ht="15.75" customHeight="1" x14ac:dyDescent="0.25">
      <c r="A438" s="3" t="s">
        <v>462</v>
      </c>
      <c r="B438" s="4">
        <v>4640</v>
      </c>
      <c r="C438" s="3">
        <v>22</v>
      </c>
      <c r="D438" s="6">
        <f t="shared" si="6"/>
        <v>0.22</v>
      </c>
    </row>
    <row r="439" spans="1:4" ht="15.75" customHeight="1" x14ac:dyDescent="0.25">
      <c r="A439" s="3" t="s">
        <v>463</v>
      </c>
      <c r="B439" s="4">
        <v>5222</v>
      </c>
      <c r="C439" s="3">
        <v>23</v>
      </c>
      <c r="D439" s="6">
        <f t="shared" si="6"/>
        <v>0.23</v>
      </c>
    </row>
    <row r="440" spans="1:4" ht="15.75" customHeight="1" x14ac:dyDescent="0.25">
      <c r="A440" s="3" t="s">
        <v>464</v>
      </c>
      <c r="B440" s="4">
        <v>4772</v>
      </c>
      <c r="C440" s="3">
        <v>23</v>
      </c>
      <c r="D440" s="6">
        <f t="shared" si="6"/>
        <v>0.23</v>
      </c>
    </row>
    <row r="441" spans="1:4" ht="15.75" customHeight="1" x14ac:dyDescent="0.25">
      <c r="A441" s="3" t="s">
        <v>465</v>
      </c>
      <c r="B441" s="4">
        <v>5673</v>
      </c>
      <c r="C441" s="3">
        <v>23</v>
      </c>
      <c r="D441" s="6">
        <f t="shared" si="6"/>
        <v>0.23</v>
      </c>
    </row>
    <row r="442" spans="1:4" ht="15.75" customHeight="1" x14ac:dyDescent="0.25">
      <c r="A442" s="3" t="s">
        <v>466</v>
      </c>
      <c r="B442" s="4">
        <v>4863</v>
      </c>
      <c r="C442" s="3">
        <v>23</v>
      </c>
      <c r="D442" s="6">
        <f t="shared" si="6"/>
        <v>0.23</v>
      </c>
    </row>
    <row r="443" spans="1:4" ht="15.75" customHeight="1" x14ac:dyDescent="0.25">
      <c r="A443" s="3" t="s">
        <v>467</v>
      </c>
      <c r="B443" s="4">
        <v>4849</v>
      </c>
      <c r="C443" s="3">
        <v>23</v>
      </c>
      <c r="D443" s="6">
        <f t="shared" si="6"/>
        <v>0.23</v>
      </c>
    </row>
    <row r="444" spans="1:4" ht="15.75" customHeight="1" x14ac:dyDescent="0.25">
      <c r="A444" s="3" t="s">
        <v>468</v>
      </c>
      <c r="B444" s="4">
        <v>5361</v>
      </c>
      <c r="C444" s="3">
        <v>23</v>
      </c>
      <c r="D444" s="6">
        <f t="shared" si="6"/>
        <v>0.23</v>
      </c>
    </row>
    <row r="445" spans="1:4" ht="15.75" customHeight="1" x14ac:dyDescent="0.25">
      <c r="A445" s="3" t="s">
        <v>469</v>
      </c>
      <c r="B445" s="4">
        <v>3901</v>
      </c>
      <c r="C445" s="3">
        <v>23</v>
      </c>
      <c r="D445" s="6">
        <f t="shared" si="6"/>
        <v>0.23</v>
      </c>
    </row>
    <row r="446" spans="1:4" ht="15.75" customHeight="1" x14ac:dyDescent="0.25">
      <c r="A446" s="3" t="s">
        <v>470</v>
      </c>
      <c r="B446" s="4">
        <v>6529</v>
      </c>
      <c r="C446" s="3">
        <v>23</v>
      </c>
      <c r="D446" s="6">
        <f t="shared" si="6"/>
        <v>0.23</v>
      </c>
    </row>
    <row r="447" spans="1:4" ht="15.75" customHeight="1" x14ac:dyDescent="0.25">
      <c r="A447" s="3" t="s">
        <v>471</v>
      </c>
      <c r="B447" s="4">
        <v>5381</v>
      </c>
      <c r="C447" s="3">
        <v>23</v>
      </c>
      <c r="D447" s="6">
        <f t="shared" si="6"/>
        <v>0.23</v>
      </c>
    </row>
    <row r="448" spans="1:4" ht="15.75" customHeight="1" x14ac:dyDescent="0.25">
      <c r="A448" s="3" t="s">
        <v>472</v>
      </c>
      <c r="B448" s="4">
        <v>3089</v>
      </c>
      <c r="C448" s="3">
        <v>23</v>
      </c>
      <c r="D448" s="6">
        <f t="shared" si="6"/>
        <v>0.23</v>
      </c>
    </row>
    <row r="449" spans="1:4" ht="15.75" customHeight="1" x14ac:dyDescent="0.25">
      <c r="A449" s="3" t="s">
        <v>473</v>
      </c>
      <c r="B449" s="4">
        <v>3461</v>
      </c>
      <c r="C449" s="3">
        <v>23</v>
      </c>
      <c r="D449" s="6">
        <f t="shared" si="6"/>
        <v>0.23</v>
      </c>
    </row>
    <row r="450" spans="1:4" ht="15.75" customHeight="1" x14ac:dyDescent="0.25">
      <c r="A450" s="3" t="s">
        <v>474</v>
      </c>
      <c r="B450" s="4">
        <v>6791</v>
      </c>
      <c r="C450" s="3">
        <v>23</v>
      </c>
      <c r="D450" s="6">
        <f t="shared" si="6"/>
        <v>0.23</v>
      </c>
    </row>
    <row r="451" spans="1:4" ht="15.75" customHeight="1" x14ac:dyDescent="0.25">
      <c r="A451" s="3" t="s">
        <v>475</v>
      </c>
      <c r="B451" s="4">
        <v>5523</v>
      </c>
      <c r="C451" s="3">
        <v>23</v>
      </c>
      <c r="D451" s="6">
        <f t="shared" ref="D451:D514" si="7">C451/100</f>
        <v>0.23</v>
      </c>
    </row>
    <row r="452" spans="1:4" ht="15.75" customHeight="1" x14ac:dyDescent="0.25">
      <c r="A452" s="3" t="s">
        <v>476</v>
      </c>
      <c r="B452" s="4">
        <v>5550</v>
      </c>
      <c r="C452" s="3">
        <v>23</v>
      </c>
      <c r="D452" s="6">
        <f t="shared" si="7"/>
        <v>0.23</v>
      </c>
    </row>
    <row r="453" spans="1:4" ht="15.75" customHeight="1" x14ac:dyDescent="0.25">
      <c r="A453" s="3" t="s">
        <v>477</v>
      </c>
      <c r="B453" s="4">
        <v>3683</v>
      </c>
      <c r="C453" s="3">
        <v>23</v>
      </c>
      <c r="D453" s="6">
        <f t="shared" si="7"/>
        <v>0.23</v>
      </c>
    </row>
    <row r="454" spans="1:4" ht="15.75" customHeight="1" x14ac:dyDescent="0.25">
      <c r="A454" s="3" t="s">
        <v>478</v>
      </c>
      <c r="B454" s="4">
        <v>4338</v>
      </c>
      <c r="C454" s="3">
        <v>23</v>
      </c>
      <c r="D454" s="6">
        <f t="shared" si="7"/>
        <v>0.23</v>
      </c>
    </row>
    <row r="455" spans="1:4" ht="15.75" customHeight="1" x14ac:dyDescent="0.25">
      <c r="A455" s="3" t="s">
        <v>479</v>
      </c>
      <c r="B455" s="4">
        <v>4237</v>
      </c>
      <c r="C455" s="3">
        <v>23</v>
      </c>
      <c r="D455" s="6">
        <f t="shared" si="7"/>
        <v>0.23</v>
      </c>
    </row>
    <row r="456" spans="1:4" ht="15.75" customHeight="1" x14ac:dyDescent="0.25">
      <c r="A456" s="3" t="s">
        <v>480</v>
      </c>
      <c r="B456" s="4">
        <v>5220</v>
      </c>
      <c r="C456" s="3">
        <v>23</v>
      </c>
      <c r="D456" s="6">
        <f t="shared" si="7"/>
        <v>0.23</v>
      </c>
    </row>
    <row r="457" spans="1:4" ht="15.75" customHeight="1" x14ac:dyDescent="0.25">
      <c r="A457" s="3" t="s">
        <v>481</v>
      </c>
      <c r="B457" s="4">
        <v>4243</v>
      </c>
      <c r="C457" s="3">
        <v>23</v>
      </c>
      <c r="D457" s="6">
        <f t="shared" si="7"/>
        <v>0.23</v>
      </c>
    </row>
    <row r="458" spans="1:4" ht="15.75" customHeight="1" x14ac:dyDescent="0.25">
      <c r="A458" s="3" t="s">
        <v>482</v>
      </c>
      <c r="B458" s="4">
        <v>5437</v>
      </c>
      <c r="C458" s="3">
        <v>23</v>
      </c>
      <c r="D458" s="6">
        <f t="shared" si="7"/>
        <v>0.23</v>
      </c>
    </row>
    <row r="459" spans="1:4" ht="15.75" customHeight="1" x14ac:dyDescent="0.25">
      <c r="A459" s="3" t="s">
        <v>483</v>
      </c>
      <c r="B459" s="4">
        <v>6179</v>
      </c>
      <c r="C459" s="3">
        <v>23</v>
      </c>
      <c r="D459" s="6">
        <f t="shared" si="7"/>
        <v>0.23</v>
      </c>
    </row>
    <row r="460" spans="1:4" ht="15.75" customHeight="1" x14ac:dyDescent="0.25">
      <c r="A460" s="3" t="s">
        <v>484</v>
      </c>
      <c r="B460" s="4">
        <v>5218</v>
      </c>
      <c r="C460" s="3">
        <v>23</v>
      </c>
      <c r="D460" s="6">
        <f t="shared" si="7"/>
        <v>0.23</v>
      </c>
    </row>
    <row r="461" spans="1:4" ht="15.75" customHeight="1" x14ac:dyDescent="0.25">
      <c r="A461" s="3" t="s">
        <v>485</v>
      </c>
      <c r="B461" s="4">
        <v>5282</v>
      </c>
      <c r="C461" s="3">
        <v>23</v>
      </c>
      <c r="D461" s="6">
        <f t="shared" si="7"/>
        <v>0.23</v>
      </c>
    </row>
    <row r="462" spans="1:4" ht="15.75" customHeight="1" x14ac:dyDescent="0.25">
      <c r="A462" s="3" t="s">
        <v>486</v>
      </c>
      <c r="B462" s="4">
        <v>4978</v>
      </c>
      <c r="C462" s="3">
        <v>23</v>
      </c>
      <c r="D462" s="6">
        <f t="shared" si="7"/>
        <v>0.23</v>
      </c>
    </row>
    <row r="463" spans="1:4" ht="15.75" customHeight="1" x14ac:dyDescent="0.25">
      <c r="A463" s="3" t="s">
        <v>487</v>
      </c>
      <c r="B463" s="4">
        <v>4724</v>
      </c>
      <c r="C463" s="3">
        <v>23</v>
      </c>
      <c r="D463" s="6">
        <f t="shared" si="7"/>
        <v>0.23</v>
      </c>
    </row>
    <row r="464" spans="1:4" ht="15.75" customHeight="1" x14ac:dyDescent="0.25">
      <c r="A464" s="3" t="s">
        <v>488</v>
      </c>
      <c r="B464" s="4">
        <v>7379</v>
      </c>
      <c r="C464" s="3">
        <v>23</v>
      </c>
      <c r="D464" s="6">
        <f t="shared" si="7"/>
        <v>0.23</v>
      </c>
    </row>
    <row r="465" spans="1:4" ht="15.75" customHeight="1" x14ac:dyDescent="0.25">
      <c r="A465" s="3" t="s">
        <v>489</v>
      </c>
      <c r="B465" s="4">
        <v>5411</v>
      </c>
      <c r="C465" s="3">
        <v>23</v>
      </c>
      <c r="D465" s="6">
        <f t="shared" si="7"/>
        <v>0.23</v>
      </c>
    </row>
    <row r="466" spans="1:4" ht="15.75" customHeight="1" x14ac:dyDescent="0.25">
      <c r="A466" s="3" t="s">
        <v>490</v>
      </c>
      <c r="B466" s="4">
        <v>4584</v>
      </c>
      <c r="C466" s="3">
        <v>24</v>
      </c>
      <c r="D466" s="6">
        <f t="shared" si="7"/>
        <v>0.24</v>
      </c>
    </row>
    <row r="467" spans="1:4" ht="15.75" customHeight="1" x14ac:dyDescent="0.25">
      <c r="A467" s="3" t="s">
        <v>491</v>
      </c>
      <c r="B467" s="4">
        <v>6942</v>
      </c>
      <c r="C467" s="3">
        <v>24</v>
      </c>
      <c r="D467" s="6">
        <f t="shared" si="7"/>
        <v>0.24</v>
      </c>
    </row>
    <row r="468" spans="1:4" ht="15.75" customHeight="1" x14ac:dyDescent="0.25">
      <c r="A468" s="3" t="s">
        <v>492</v>
      </c>
      <c r="B468" s="4">
        <v>4629</v>
      </c>
      <c r="C468" s="3">
        <v>24</v>
      </c>
      <c r="D468" s="6">
        <f t="shared" si="7"/>
        <v>0.24</v>
      </c>
    </row>
    <row r="469" spans="1:4" ht="15.75" customHeight="1" x14ac:dyDescent="0.25">
      <c r="A469" s="3" t="s">
        <v>493</v>
      </c>
      <c r="B469" s="4">
        <v>3973</v>
      </c>
      <c r="C469" s="3">
        <v>24</v>
      </c>
      <c r="D469" s="6">
        <f t="shared" si="7"/>
        <v>0.24</v>
      </c>
    </row>
    <row r="470" spans="1:4" ht="15.75" customHeight="1" x14ac:dyDescent="0.25">
      <c r="A470" s="3" t="s">
        <v>494</v>
      </c>
      <c r="B470" s="4">
        <v>3834</v>
      </c>
      <c r="C470" s="3">
        <v>24</v>
      </c>
      <c r="D470" s="6">
        <f t="shared" si="7"/>
        <v>0.24</v>
      </c>
    </row>
    <row r="471" spans="1:4" ht="15.75" customHeight="1" x14ac:dyDescent="0.25">
      <c r="A471" s="3" t="s">
        <v>495</v>
      </c>
      <c r="B471" s="4">
        <v>5643</v>
      </c>
      <c r="C471" s="3">
        <v>24</v>
      </c>
      <c r="D471" s="6">
        <f t="shared" si="7"/>
        <v>0.24</v>
      </c>
    </row>
    <row r="472" spans="1:4" ht="15.75" customHeight="1" x14ac:dyDescent="0.25">
      <c r="A472" s="3" t="s">
        <v>496</v>
      </c>
      <c r="B472" s="4">
        <v>5032</v>
      </c>
      <c r="C472" s="3">
        <v>24</v>
      </c>
      <c r="D472" s="6">
        <f t="shared" si="7"/>
        <v>0.24</v>
      </c>
    </row>
    <row r="473" spans="1:4" ht="15.75" customHeight="1" x14ac:dyDescent="0.25">
      <c r="A473" s="3" t="s">
        <v>497</v>
      </c>
      <c r="B473" s="4">
        <v>4543</v>
      </c>
      <c r="C473" s="3">
        <v>24</v>
      </c>
      <c r="D473" s="6">
        <f t="shared" si="7"/>
        <v>0.24</v>
      </c>
    </row>
    <row r="474" spans="1:4" ht="15.75" customHeight="1" x14ac:dyDescent="0.25">
      <c r="A474" s="3" t="s">
        <v>498</v>
      </c>
      <c r="B474" s="4">
        <v>5403</v>
      </c>
      <c r="C474" s="3">
        <v>24</v>
      </c>
      <c r="D474" s="6">
        <f t="shared" si="7"/>
        <v>0.24</v>
      </c>
    </row>
    <row r="475" spans="1:4" ht="15.75" customHeight="1" x14ac:dyDescent="0.25">
      <c r="A475" s="3" t="s">
        <v>499</v>
      </c>
      <c r="B475" s="4">
        <v>5376</v>
      </c>
      <c r="C475" s="3">
        <v>24</v>
      </c>
      <c r="D475" s="6">
        <f t="shared" si="7"/>
        <v>0.24</v>
      </c>
    </row>
    <row r="476" spans="1:4" ht="15.75" customHeight="1" x14ac:dyDescent="0.25">
      <c r="A476" s="3" t="s">
        <v>500</v>
      </c>
      <c r="B476" s="4">
        <v>4769</v>
      </c>
      <c r="C476" s="3">
        <v>24</v>
      </c>
      <c r="D476" s="6">
        <f t="shared" si="7"/>
        <v>0.24</v>
      </c>
    </row>
    <row r="477" spans="1:4" ht="15.75" customHeight="1" x14ac:dyDescent="0.25">
      <c r="A477" s="3" t="s">
        <v>501</v>
      </c>
      <c r="B477" s="4">
        <v>7423</v>
      </c>
      <c r="C477" s="3">
        <v>24</v>
      </c>
      <c r="D477" s="6">
        <f t="shared" si="7"/>
        <v>0.24</v>
      </c>
    </row>
    <row r="478" spans="1:4" ht="15.75" customHeight="1" x14ac:dyDescent="0.25">
      <c r="A478" s="3" t="s">
        <v>502</v>
      </c>
      <c r="B478" s="4">
        <v>4426</v>
      </c>
      <c r="C478" s="3">
        <v>24</v>
      </c>
      <c r="D478" s="6">
        <f t="shared" si="7"/>
        <v>0.24</v>
      </c>
    </row>
    <row r="479" spans="1:4" ht="15.75" customHeight="1" x14ac:dyDescent="0.25">
      <c r="A479" s="3" t="s">
        <v>503</v>
      </c>
      <c r="B479" s="4">
        <v>4968</v>
      </c>
      <c r="C479" s="3">
        <v>24</v>
      </c>
      <c r="D479" s="6">
        <f t="shared" si="7"/>
        <v>0.24</v>
      </c>
    </row>
    <row r="480" spans="1:4" ht="15.75" customHeight="1" x14ac:dyDescent="0.25">
      <c r="A480" s="3" t="s">
        <v>504</v>
      </c>
      <c r="B480" s="4">
        <v>5601</v>
      </c>
      <c r="C480" s="3">
        <v>24</v>
      </c>
      <c r="D480" s="6">
        <f t="shared" si="7"/>
        <v>0.24</v>
      </c>
    </row>
    <row r="481" spans="1:4" ht="15.75" customHeight="1" x14ac:dyDescent="0.25">
      <c r="A481" s="3" t="s">
        <v>505</v>
      </c>
      <c r="B481" s="4">
        <v>4667</v>
      </c>
      <c r="C481" s="3">
        <v>24</v>
      </c>
      <c r="D481" s="6">
        <f t="shared" si="7"/>
        <v>0.24</v>
      </c>
    </row>
    <row r="482" spans="1:4" ht="15.75" customHeight="1" x14ac:dyDescent="0.25">
      <c r="A482" s="3" t="s">
        <v>506</v>
      </c>
      <c r="B482" s="4">
        <v>4843</v>
      </c>
      <c r="C482" s="3">
        <v>24</v>
      </c>
      <c r="D482" s="6">
        <f t="shared" si="7"/>
        <v>0.24</v>
      </c>
    </row>
    <row r="483" spans="1:4" ht="15.75" customHeight="1" x14ac:dyDescent="0.25">
      <c r="A483" s="3" t="s">
        <v>507</v>
      </c>
      <c r="B483" s="4">
        <v>5714</v>
      </c>
      <c r="C483" s="3">
        <v>24</v>
      </c>
      <c r="D483" s="6">
        <f t="shared" si="7"/>
        <v>0.24</v>
      </c>
    </row>
    <row r="484" spans="1:4" ht="15.75" customHeight="1" x14ac:dyDescent="0.25">
      <c r="A484" s="3" t="s">
        <v>508</v>
      </c>
      <c r="B484" s="4">
        <v>6614</v>
      </c>
      <c r="C484" s="3">
        <v>24</v>
      </c>
      <c r="D484" s="6">
        <f t="shared" si="7"/>
        <v>0.24</v>
      </c>
    </row>
    <row r="485" spans="1:4" ht="15.75" customHeight="1" x14ac:dyDescent="0.25">
      <c r="A485" s="3" t="s">
        <v>509</v>
      </c>
      <c r="B485" s="4">
        <v>6181</v>
      </c>
      <c r="C485" s="3">
        <v>24</v>
      </c>
      <c r="D485" s="6">
        <f t="shared" si="7"/>
        <v>0.24</v>
      </c>
    </row>
    <row r="486" spans="1:4" ht="15.75" customHeight="1" x14ac:dyDescent="0.25">
      <c r="A486" s="3" t="s">
        <v>510</v>
      </c>
      <c r="B486" s="4">
        <v>3316</v>
      </c>
      <c r="C486" s="3">
        <v>24</v>
      </c>
      <c r="D486" s="6">
        <f t="shared" si="7"/>
        <v>0.24</v>
      </c>
    </row>
    <row r="487" spans="1:4" ht="15.75" customHeight="1" x14ac:dyDescent="0.25">
      <c r="A487" s="3" t="s">
        <v>511</v>
      </c>
      <c r="B487" s="4">
        <v>5283</v>
      </c>
      <c r="C487" s="3">
        <v>24</v>
      </c>
      <c r="D487" s="6">
        <f t="shared" si="7"/>
        <v>0.24</v>
      </c>
    </row>
    <row r="488" spans="1:4" ht="15.75" customHeight="1" x14ac:dyDescent="0.25">
      <c r="A488" s="3" t="s">
        <v>512</v>
      </c>
      <c r="B488" s="4">
        <v>4191</v>
      </c>
      <c r="C488" s="3">
        <v>24</v>
      </c>
      <c r="D488" s="6">
        <f t="shared" si="7"/>
        <v>0.24</v>
      </c>
    </row>
    <row r="489" spans="1:4" ht="15.75" customHeight="1" x14ac:dyDescent="0.25">
      <c r="A489" s="3" t="s">
        <v>513</v>
      </c>
      <c r="B489" s="4">
        <v>6748</v>
      </c>
      <c r="C489" s="3">
        <v>25</v>
      </c>
      <c r="D489" s="6">
        <f t="shared" si="7"/>
        <v>0.25</v>
      </c>
    </row>
    <row r="490" spans="1:4" ht="15.75" customHeight="1" x14ac:dyDescent="0.25">
      <c r="A490" s="3" t="s">
        <v>514</v>
      </c>
      <c r="B490" s="4">
        <v>4594</v>
      </c>
      <c r="C490" s="3">
        <v>25</v>
      </c>
      <c r="D490" s="6">
        <f t="shared" si="7"/>
        <v>0.25</v>
      </c>
    </row>
    <row r="491" spans="1:4" ht="15.75" customHeight="1" x14ac:dyDescent="0.25">
      <c r="A491" s="3" t="s">
        <v>515</v>
      </c>
      <c r="B491" s="4">
        <v>4808</v>
      </c>
      <c r="C491" s="3">
        <v>25</v>
      </c>
      <c r="D491" s="6">
        <f t="shared" si="7"/>
        <v>0.25</v>
      </c>
    </row>
    <row r="492" spans="1:4" ht="15.75" customHeight="1" x14ac:dyDescent="0.25">
      <c r="A492" s="3" t="s">
        <v>516</v>
      </c>
      <c r="B492" s="4">
        <v>6780</v>
      </c>
      <c r="C492" s="3">
        <v>25</v>
      </c>
      <c r="D492" s="6">
        <f t="shared" si="7"/>
        <v>0.25</v>
      </c>
    </row>
    <row r="493" spans="1:4" ht="15.75" customHeight="1" x14ac:dyDescent="0.25">
      <c r="A493" s="3" t="s">
        <v>517</v>
      </c>
      <c r="B493" s="4">
        <v>5500</v>
      </c>
      <c r="C493" s="3">
        <v>25</v>
      </c>
      <c r="D493" s="6">
        <f t="shared" si="7"/>
        <v>0.25</v>
      </c>
    </row>
    <row r="494" spans="1:4" ht="15.75" customHeight="1" x14ac:dyDescent="0.25">
      <c r="A494" s="3" t="s">
        <v>518</v>
      </c>
      <c r="B494" s="4">
        <v>5232</v>
      </c>
      <c r="C494" s="3">
        <v>25</v>
      </c>
      <c r="D494" s="6">
        <f t="shared" si="7"/>
        <v>0.25</v>
      </c>
    </row>
    <row r="495" spans="1:4" ht="15.75" customHeight="1" x14ac:dyDescent="0.25">
      <c r="A495" s="3" t="s">
        <v>519</v>
      </c>
      <c r="B495" s="4">
        <v>4275</v>
      </c>
      <c r="C495" s="3">
        <v>25</v>
      </c>
      <c r="D495" s="6">
        <f t="shared" si="7"/>
        <v>0.25</v>
      </c>
    </row>
    <row r="496" spans="1:4" ht="15.75" customHeight="1" x14ac:dyDescent="0.25">
      <c r="A496" s="3" t="s">
        <v>520</v>
      </c>
      <c r="B496" s="4">
        <v>5017</v>
      </c>
      <c r="C496" s="3">
        <v>25</v>
      </c>
      <c r="D496" s="6">
        <f t="shared" si="7"/>
        <v>0.25</v>
      </c>
    </row>
    <row r="497" spans="1:4" ht="15.75" customHeight="1" x14ac:dyDescent="0.25">
      <c r="A497" s="3" t="s">
        <v>521</v>
      </c>
      <c r="B497" s="4">
        <v>8574</v>
      </c>
      <c r="C497" s="3">
        <v>25</v>
      </c>
      <c r="D497" s="6">
        <f t="shared" si="7"/>
        <v>0.25</v>
      </c>
    </row>
    <row r="498" spans="1:4" ht="15.75" customHeight="1" x14ac:dyDescent="0.25">
      <c r="A498" s="3" t="s">
        <v>522</v>
      </c>
      <c r="B498" s="4">
        <v>7220</v>
      </c>
      <c r="C498" s="3">
        <v>25</v>
      </c>
      <c r="D498" s="6">
        <f t="shared" si="7"/>
        <v>0.25</v>
      </c>
    </row>
    <row r="499" spans="1:4" ht="15.75" customHeight="1" x14ac:dyDescent="0.25">
      <c r="A499" s="3" t="s">
        <v>523</v>
      </c>
      <c r="B499" s="4">
        <v>5180</v>
      </c>
      <c r="C499" s="3">
        <v>25</v>
      </c>
      <c r="D499" s="6">
        <f t="shared" si="7"/>
        <v>0.25</v>
      </c>
    </row>
    <row r="500" spans="1:4" ht="15.75" customHeight="1" x14ac:dyDescent="0.25">
      <c r="A500" s="3" t="s">
        <v>524</v>
      </c>
      <c r="B500" s="4">
        <v>8509</v>
      </c>
      <c r="C500" s="3">
        <v>25</v>
      </c>
      <c r="D500" s="6">
        <f t="shared" si="7"/>
        <v>0.25</v>
      </c>
    </row>
    <row r="501" spans="1:4" ht="15.75" customHeight="1" x14ac:dyDescent="0.25">
      <c r="A501" s="3" t="s">
        <v>525</v>
      </c>
      <c r="B501" s="4">
        <v>6349</v>
      </c>
      <c r="C501" s="3">
        <v>25</v>
      </c>
      <c r="D501" s="6">
        <f t="shared" si="7"/>
        <v>0.25</v>
      </c>
    </row>
    <row r="502" spans="1:4" ht="15.75" customHeight="1" x14ac:dyDescent="0.25">
      <c r="A502" s="3" t="s">
        <v>526</v>
      </c>
      <c r="B502" s="4">
        <v>5415</v>
      </c>
      <c r="C502" s="3">
        <v>25</v>
      </c>
      <c r="D502" s="6">
        <f t="shared" si="7"/>
        <v>0.25</v>
      </c>
    </row>
    <row r="503" spans="1:4" ht="15.75" customHeight="1" x14ac:dyDescent="0.25">
      <c r="A503" s="3" t="s">
        <v>527</v>
      </c>
      <c r="B503" s="4">
        <v>4595</v>
      </c>
      <c r="C503" s="3">
        <v>25</v>
      </c>
      <c r="D503" s="6">
        <f t="shared" si="7"/>
        <v>0.25</v>
      </c>
    </row>
    <row r="504" spans="1:4" ht="15.75" customHeight="1" x14ac:dyDescent="0.25">
      <c r="A504" s="3" t="s">
        <v>528</v>
      </c>
      <c r="B504" s="4">
        <v>5238</v>
      </c>
      <c r="C504" s="3">
        <v>25</v>
      </c>
      <c r="D504" s="6">
        <f t="shared" si="7"/>
        <v>0.25</v>
      </c>
    </row>
    <row r="505" spans="1:4" ht="15.75" customHeight="1" x14ac:dyDescent="0.25">
      <c r="A505" s="3" t="s">
        <v>529</v>
      </c>
      <c r="B505" s="4">
        <v>4425</v>
      </c>
      <c r="C505" s="3">
        <v>25</v>
      </c>
      <c r="D505" s="6">
        <f t="shared" si="7"/>
        <v>0.25</v>
      </c>
    </row>
    <row r="506" spans="1:4" ht="15.75" customHeight="1" x14ac:dyDescent="0.25">
      <c r="A506" s="3" t="s">
        <v>530</v>
      </c>
      <c r="B506" s="4">
        <v>4647</v>
      </c>
      <c r="C506" s="3">
        <v>25</v>
      </c>
      <c r="D506" s="6">
        <f t="shared" si="7"/>
        <v>0.25</v>
      </c>
    </row>
    <row r="507" spans="1:4" ht="15.75" customHeight="1" x14ac:dyDescent="0.25">
      <c r="A507" s="3" t="s">
        <v>531</v>
      </c>
      <c r="B507" s="4">
        <v>5006</v>
      </c>
      <c r="C507" s="3">
        <v>25</v>
      </c>
      <c r="D507" s="6">
        <f t="shared" si="7"/>
        <v>0.25</v>
      </c>
    </row>
    <row r="508" spans="1:4" ht="15.75" customHeight="1" x14ac:dyDescent="0.25">
      <c r="A508" s="3" t="s">
        <v>532</v>
      </c>
      <c r="B508" s="4">
        <v>8613</v>
      </c>
      <c r="C508" s="3">
        <v>25</v>
      </c>
      <c r="D508" s="6">
        <f t="shared" si="7"/>
        <v>0.25</v>
      </c>
    </row>
    <row r="509" spans="1:4" ht="15.75" customHeight="1" x14ac:dyDescent="0.25">
      <c r="A509" s="3" t="s">
        <v>533</v>
      </c>
      <c r="B509" s="4">
        <v>5759</v>
      </c>
      <c r="C509" s="3">
        <v>25</v>
      </c>
      <c r="D509" s="6">
        <f t="shared" si="7"/>
        <v>0.25</v>
      </c>
    </row>
    <row r="510" spans="1:4" ht="15.75" customHeight="1" x14ac:dyDescent="0.25">
      <c r="A510" s="3" t="s">
        <v>534</v>
      </c>
      <c r="B510" s="4">
        <v>4807</v>
      </c>
      <c r="C510" s="3">
        <v>25</v>
      </c>
      <c r="D510" s="6">
        <f t="shared" si="7"/>
        <v>0.25</v>
      </c>
    </row>
    <row r="511" spans="1:4" ht="15.75" customHeight="1" x14ac:dyDescent="0.25">
      <c r="A511" s="3" t="s">
        <v>535</v>
      </c>
      <c r="B511" s="4">
        <v>5390</v>
      </c>
      <c r="C511" s="3">
        <v>26</v>
      </c>
      <c r="D511" s="6">
        <f t="shared" si="7"/>
        <v>0.26</v>
      </c>
    </row>
    <row r="512" spans="1:4" ht="15.75" customHeight="1" x14ac:dyDescent="0.25">
      <c r="A512" s="3" t="s">
        <v>536</v>
      </c>
      <c r="B512" s="4">
        <v>4931</v>
      </c>
      <c r="C512" s="3">
        <v>26</v>
      </c>
      <c r="D512" s="6">
        <f t="shared" si="7"/>
        <v>0.26</v>
      </c>
    </row>
    <row r="513" spans="1:4" ht="15.75" customHeight="1" x14ac:dyDescent="0.25">
      <c r="A513" s="3" t="s">
        <v>537</v>
      </c>
      <c r="B513" s="4">
        <v>7701</v>
      </c>
      <c r="C513" s="3">
        <v>26</v>
      </c>
      <c r="D513" s="6">
        <f t="shared" si="7"/>
        <v>0.26</v>
      </c>
    </row>
    <row r="514" spans="1:4" ht="15.75" customHeight="1" x14ac:dyDescent="0.25">
      <c r="A514" s="3" t="s">
        <v>538</v>
      </c>
      <c r="B514" s="4">
        <v>5760</v>
      </c>
      <c r="C514" s="3">
        <v>26</v>
      </c>
      <c r="D514" s="6">
        <f t="shared" si="7"/>
        <v>0.26</v>
      </c>
    </row>
    <row r="515" spans="1:4" ht="15.75" customHeight="1" x14ac:dyDescent="0.25">
      <c r="A515" s="3" t="s">
        <v>539</v>
      </c>
      <c r="B515" s="4">
        <v>3830</v>
      </c>
      <c r="C515" s="3">
        <v>26</v>
      </c>
      <c r="D515" s="6">
        <f t="shared" ref="D515:D578" si="8">C515/100</f>
        <v>0.26</v>
      </c>
    </row>
    <row r="516" spans="1:4" ht="15.75" customHeight="1" x14ac:dyDescent="0.25">
      <c r="A516" s="3" t="s">
        <v>540</v>
      </c>
      <c r="B516" s="4">
        <v>6455</v>
      </c>
      <c r="C516" s="3">
        <v>26</v>
      </c>
      <c r="D516" s="6">
        <f t="shared" si="8"/>
        <v>0.26</v>
      </c>
    </row>
    <row r="517" spans="1:4" ht="15.75" customHeight="1" x14ac:dyDescent="0.25">
      <c r="A517" s="3" t="s">
        <v>541</v>
      </c>
      <c r="B517" s="4">
        <v>4813</v>
      </c>
      <c r="C517" s="3">
        <v>26</v>
      </c>
      <c r="D517" s="6">
        <f t="shared" si="8"/>
        <v>0.26</v>
      </c>
    </row>
    <row r="518" spans="1:4" ht="15.75" customHeight="1" x14ac:dyDescent="0.25">
      <c r="A518" s="3" t="s">
        <v>542</v>
      </c>
      <c r="B518" s="4">
        <v>4540</v>
      </c>
      <c r="C518" s="3">
        <v>26</v>
      </c>
      <c r="D518" s="6">
        <f t="shared" si="8"/>
        <v>0.26</v>
      </c>
    </row>
    <row r="519" spans="1:4" ht="15.75" customHeight="1" x14ac:dyDescent="0.25">
      <c r="A519" s="3" t="s">
        <v>543</v>
      </c>
      <c r="B519" s="4">
        <v>5389</v>
      </c>
      <c r="C519" s="3">
        <v>26</v>
      </c>
      <c r="D519" s="6">
        <f t="shared" si="8"/>
        <v>0.26</v>
      </c>
    </row>
    <row r="520" spans="1:4" ht="15.75" customHeight="1" x14ac:dyDescent="0.25">
      <c r="A520" s="3" t="s">
        <v>544</v>
      </c>
      <c r="B520" s="4">
        <v>4704</v>
      </c>
      <c r="C520" s="3">
        <v>26</v>
      </c>
      <c r="D520" s="6">
        <f t="shared" si="8"/>
        <v>0.26</v>
      </c>
    </row>
    <row r="521" spans="1:4" ht="15.75" customHeight="1" x14ac:dyDescent="0.25">
      <c r="A521" s="3" t="s">
        <v>545</v>
      </c>
      <c r="B521" s="4">
        <v>5659</v>
      </c>
      <c r="C521" s="3">
        <v>26</v>
      </c>
      <c r="D521" s="6">
        <f t="shared" si="8"/>
        <v>0.26</v>
      </c>
    </row>
    <row r="522" spans="1:4" ht="15.75" customHeight="1" x14ac:dyDescent="0.25">
      <c r="A522" s="3" t="s">
        <v>546</v>
      </c>
      <c r="B522" s="4">
        <v>4350</v>
      </c>
      <c r="C522" s="3">
        <v>26</v>
      </c>
      <c r="D522" s="6">
        <f t="shared" si="8"/>
        <v>0.26</v>
      </c>
    </row>
    <row r="523" spans="1:4" ht="15.75" customHeight="1" x14ac:dyDescent="0.25">
      <c r="A523" s="3" t="s">
        <v>547</v>
      </c>
      <c r="B523" s="4">
        <v>6250</v>
      </c>
      <c r="C523" s="3">
        <v>26</v>
      </c>
      <c r="D523" s="6">
        <f t="shared" si="8"/>
        <v>0.26</v>
      </c>
    </row>
    <row r="524" spans="1:4" ht="15.75" customHeight="1" x14ac:dyDescent="0.25">
      <c r="A524" s="3" t="s">
        <v>548</v>
      </c>
      <c r="B524" s="4">
        <v>7858</v>
      </c>
      <c r="C524" s="3">
        <v>26</v>
      </c>
      <c r="D524" s="6">
        <f t="shared" si="8"/>
        <v>0.26</v>
      </c>
    </row>
    <row r="525" spans="1:4" ht="15.75" customHeight="1" x14ac:dyDescent="0.25">
      <c r="A525" s="3" t="s">
        <v>549</v>
      </c>
      <c r="B525" s="4">
        <v>6579</v>
      </c>
      <c r="C525" s="3">
        <v>26</v>
      </c>
      <c r="D525" s="6">
        <f t="shared" si="8"/>
        <v>0.26</v>
      </c>
    </row>
    <row r="526" spans="1:4" ht="15.75" customHeight="1" x14ac:dyDescent="0.25">
      <c r="A526" s="3" t="s">
        <v>550</v>
      </c>
      <c r="B526" s="4">
        <v>5797</v>
      </c>
      <c r="C526" s="3">
        <v>26</v>
      </c>
      <c r="D526" s="6">
        <f t="shared" si="8"/>
        <v>0.26</v>
      </c>
    </row>
    <row r="527" spans="1:4" ht="15.75" customHeight="1" x14ac:dyDescent="0.25">
      <c r="A527" s="3" t="s">
        <v>551</v>
      </c>
      <c r="B527" s="4">
        <v>5360</v>
      </c>
      <c r="C527" s="3">
        <v>26</v>
      </c>
      <c r="D527" s="6">
        <f t="shared" si="8"/>
        <v>0.26</v>
      </c>
    </row>
    <row r="528" spans="1:4" ht="15.75" customHeight="1" x14ac:dyDescent="0.25">
      <c r="A528" s="3" t="s">
        <v>552</v>
      </c>
      <c r="B528" s="4">
        <v>4585</v>
      </c>
      <c r="C528" s="3">
        <v>26</v>
      </c>
      <c r="D528" s="6">
        <f t="shared" si="8"/>
        <v>0.26</v>
      </c>
    </row>
    <row r="529" spans="1:4" ht="15.75" customHeight="1" x14ac:dyDescent="0.25">
      <c r="A529" s="3" t="s">
        <v>553</v>
      </c>
      <c r="B529" s="4">
        <v>5499</v>
      </c>
      <c r="C529" s="3">
        <v>26</v>
      </c>
      <c r="D529" s="6">
        <f t="shared" si="8"/>
        <v>0.26</v>
      </c>
    </row>
    <row r="530" spans="1:4" ht="15.75" customHeight="1" x14ac:dyDescent="0.25">
      <c r="A530" s="3" t="s">
        <v>554</v>
      </c>
      <c r="B530" s="4">
        <v>6461</v>
      </c>
      <c r="C530" s="3">
        <v>26</v>
      </c>
      <c r="D530" s="6">
        <f t="shared" si="8"/>
        <v>0.26</v>
      </c>
    </row>
    <row r="531" spans="1:4" ht="15.75" customHeight="1" x14ac:dyDescent="0.25">
      <c r="A531" s="3" t="s">
        <v>555</v>
      </c>
      <c r="B531" s="4">
        <v>6857</v>
      </c>
      <c r="C531" s="3">
        <v>26</v>
      </c>
      <c r="D531" s="6">
        <f t="shared" si="8"/>
        <v>0.26</v>
      </c>
    </row>
    <row r="532" spans="1:4" ht="15.75" customHeight="1" x14ac:dyDescent="0.25">
      <c r="A532" s="3" t="s">
        <v>556</v>
      </c>
      <c r="B532" s="4">
        <v>5792</v>
      </c>
      <c r="C532" s="3">
        <v>26</v>
      </c>
      <c r="D532" s="6">
        <f t="shared" si="8"/>
        <v>0.26</v>
      </c>
    </row>
    <row r="533" spans="1:4" ht="15.75" customHeight="1" x14ac:dyDescent="0.25">
      <c r="A533" s="3" t="s">
        <v>557</v>
      </c>
      <c r="B533" s="4">
        <v>6570</v>
      </c>
      <c r="C533" s="3">
        <v>27</v>
      </c>
      <c r="D533" s="6">
        <f t="shared" si="8"/>
        <v>0.27</v>
      </c>
    </row>
    <row r="534" spans="1:4" ht="15.75" customHeight="1" x14ac:dyDescent="0.25">
      <c r="A534" s="3" t="s">
        <v>558</v>
      </c>
      <c r="B534" s="4">
        <v>6192</v>
      </c>
      <c r="C534" s="3">
        <v>27</v>
      </c>
      <c r="D534" s="6">
        <f t="shared" si="8"/>
        <v>0.27</v>
      </c>
    </row>
    <row r="535" spans="1:4" ht="15.75" customHeight="1" x14ac:dyDescent="0.25">
      <c r="A535" s="3" t="s">
        <v>559</v>
      </c>
      <c r="B535" s="4">
        <v>5038</v>
      </c>
      <c r="C535" s="3">
        <v>27</v>
      </c>
      <c r="D535" s="6">
        <f t="shared" si="8"/>
        <v>0.27</v>
      </c>
    </row>
    <row r="536" spans="1:4" ht="15.75" customHeight="1" x14ac:dyDescent="0.25">
      <c r="A536" s="3" t="s">
        <v>560</v>
      </c>
      <c r="B536" s="4">
        <v>4646</v>
      </c>
      <c r="C536" s="3">
        <v>27</v>
      </c>
      <c r="D536" s="6">
        <f t="shared" si="8"/>
        <v>0.27</v>
      </c>
    </row>
    <row r="537" spans="1:4" ht="15.75" customHeight="1" x14ac:dyDescent="0.25">
      <c r="A537" s="3" t="s">
        <v>561</v>
      </c>
      <c r="B537" s="4">
        <v>5728</v>
      </c>
      <c r="C537" s="3">
        <v>27</v>
      </c>
      <c r="D537" s="6">
        <f t="shared" si="8"/>
        <v>0.27</v>
      </c>
    </row>
    <row r="538" spans="1:4" ht="15.75" customHeight="1" x14ac:dyDescent="0.25">
      <c r="A538" s="3" t="s">
        <v>562</v>
      </c>
      <c r="B538" s="4">
        <v>7761</v>
      </c>
      <c r="C538" s="3">
        <v>27</v>
      </c>
      <c r="D538" s="6">
        <f t="shared" si="8"/>
        <v>0.27</v>
      </c>
    </row>
    <row r="539" spans="1:4" ht="15.75" customHeight="1" x14ac:dyDescent="0.25">
      <c r="A539" s="3" t="s">
        <v>563</v>
      </c>
      <c r="B539" s="4">
        <v>4905</v>
      </c>
      <c r="C539" s="3">
        <v>27</v>
      </c>
      <c r="D539" s="6">
        <f t="shared" si="8"/>
        <v>0.27</v>
      </c>
    </row>
    <row r="540" spans="1:4" ht="15.75" customHeight="1" x14ac:dyDescent="0.25">
      <c r="A540" s="3" t="s">
        <v>564</v>
      </c>
      <c r="B540" s="4">
        <v>7809</v>
      </c>
      <c r="C540" s="3">
        <v>27</v>
      </c>
      <c r="D540" s="6">
        <f t="shared" si="8"/>
        <v>0.27</v>
      </c>
    </row>
    <row r="541" spans="1:4" ht="15.75" customHeight="1" x14ac:dyDescent="0.25">
      <c r="A541" s="3" t="s">
        <v>565</v>
      </c>
      <c r="B541" s="4">
        <v>5334</v>
      </c>
      <c r="C541" s="3">
        <v>27</v>
      </c>
      <c r="D541" s="6">
        <f t="shared" si="8"/>
        <v>0.27</v>
      </c>
    </row>
    <row r="542" spans="1:4" ht="15.75" customHeight="1" x14ac:dyDescent="0.25">
      <c r="A542" s="3" t="s">
        <v>566</v>
      </c>
      <c r="B542" s="4">
        <v>5081</v>
      </c>
      <c r="C542" s="3">
        <v>27</v>
      </c>
      <c r="D542" s="6">
        <f t="shared" si="8"/>
        <v>0.27</v>
      </c>
    </row>
    <row r="543" spans="1:4" ht="15.75" customHeight="1" x14ac:dyDescent="0.25">
      <c r="A543" s="3" t="s">
        <v>567</v>
      </c>
      <c r="B543" s="4">
        <v>5742</v>
      </c>
      <c r="C543" s="3">
        <v>27</v>
      </c>
      <c r="D543" s="6">
        <f t="shared" si="8"/>
        <v>0.27</v>
      </c>
    </row>
    <row r="544" spans="1:4" ht="15.75" customHeight="1" x14ac:dyDescent="0.25">
      <c r="A544" s="3" t="s">
        <v>568</v>
      </c>
      <c r="B544" s="4">
        <v>5964</v>
      </c>
      <c r="C544" s="3">
        <v>27</v>
      </c>
      <c r="D544" s="6">
        <f t="shared" si="8"/>
        <v>0.27</v>
      </c>
    </row>
    <row r="545" spans="1:4" ht="15.75" customHeight="1" x14ac:dyDescent="0.25">
      <c r="A545" s="3" t="s">
        <v>569</v>
      </c>
      <c r="B545" s="4">
        <v>7100</v>
      </c>
      <c r="C545" s="3">
        <v>27</v>
      </c>
      <c r="D545" s="6">
        <f t="shared" si="8"/>
        <v>0.27</v>
      </c>
    </row>
    <row r="546" spans="1:4" ht="15.75" customHeight="1" x14ac:dyDescent="0.25">
      <c r="A546" s="3" t="s">
        <v>570</v>
      </c>
      <c r="B546" s="4">
        <v>4638</v>
      </c>
      <c r="C546" s="3">
        <v>27</v>
      </c>
      <c r="D546" s="6">
        <f t="shared" si="8"/>
        <v>0.27</v>
      </c>
    </row>
    <row r="547" spans="1:4" ht="15.75" customHeight="1" x14ac:dyDescent="0.25">
      <c r="A547" s="3" t="s">
        <v>571</v>
      </c>
      <c r="B547" s="4">
        <v>5218</v>
      </c>
      <c r="C547" s="3">
        <v>27</v>
      </c>
      <c r="D547" s="6">
        <f t="shared" si="8"/>
        <v>0.27</v>
      </c>
    </row>
    <row r="548" spans="1:4" ht="15.75" customHeight="1" x14ac:dyDescent="0.25">
      <c r="A548" s="3" t="s">
        <v>572</v>
      </c>
      <c r="B548" s="4">
        <v>8108</v>
      </c>
      <c r="C548" s="3">
        <v>27</v>
      </c>
      <c r="D548" s="6">
        <f t="shared" si="8"/>
        <v>0.27</v>
      </c>
    </row>
    <row r="549" spans="1:4" ht="15.75" customHeight="1" x14ac:dyDescent="0.25">
      <c r="A549" s="3" t="s">
        <v>573</v>
      </c>
      <c r="B549" s="4">
        <v>9695</v>
      </c>
      <c r="C549" s="3">
        <v>27</v>
      </c>
      <c r="D549" s="6">
        <f t="shared" si="8"/>
        <v>0.27</v>
      </c>
    </row>
    <row r="550" spans="1:4" ht="15.75" customHeight="1" x14ac:dyDescent="0.25">
      <c r="A550" s="3" t="s">
        <v>574</v>
      </c>
      <c r="B550" s="4">
        <v>4329</v>
      </c>
      <c r="C550" s="3">
        <v>27</v>
      </c>
      <c r="D550" s="6">
        <f t="shared" si="8"/>
        <v>0.27</v>
      </c>
    </row>
    <row r="551" spans="1:4" ht="15.75" customHeight="1" x14ac:dyDescent="0.25">
      <c r="A551" s="3" t="s">
        <v>575</v>
      </c>
      <c r="B551" s="4">
        <v>4539</v>
      </c>
      <c r="C551" s="3">
        <v>28</v>
      </c>
      <c r="D551" s="6">
        <f t="shared" si="8"/>
        <v>0.28000000000000003</v>
      </c>
    </row>
    <row r="552" spans="1:4" ht="15.75" customHeight="1" x14ac:dyDescent="0.25">
      <c r="A552" s="3" t="s">
        <v>576</v>
      </c>
      <c r="B552" s="4">
        <v>9539</v>
      </c>
      <c r="C552" s="3">
        <v>28</v>
      </c>
      <c r="D552" s="6">
        <f t="shared" si="8"/>
        <v>0.28000000000000003</v>
      </c>
    </row>
    <row r="553" spans="1:4" ht="15.75" customHeight="1" x14ac:dyDescent="0.25">
      <c r="A553" s="3" t="s">
        <v>577</v>
      </c>
      <c r="B553" s="4">
        <v>6317</v>
      </c>
      <c r="C553" s="3">
        <v>28</v>
      </c>
      <c r="D553" s="6">
        <f t="shared" si="8"/>
        <v>0.28000000000000003</v>
      </c>
    </row>
    <row r="554" spans="1:4" ht="15.75" customHeight="1" x14ac:dyDescent="0.25">
      <c r="A554" s="3" t="s">
        <v>578</v>
      </c>
      <c r="B554" s="4">
        <v>5144</v>
      </c>
      <c r="C554" s="3">
        <v>28</v>
      </c>
      <c r="D554" s="6">
        <f t="shared" si="8"/>
        <v>0.28000000000000003</v>
      </c>
    </row>
    <row r="555" spans="1:4" ht="15.75" customHeight="1" x14ac:dyDescent="0.25">
      <c r="A555" s="3" t="s">
        <v>579</v>
      </c>
      <c r="B555" s="4">
        <v>5906</v>
      </c>
      <c r="C555" s="3">
        <v>28</v>
      </c>
      <c r="D555" s="6">
        <f t="shared" si="8"/>
        <v>0.28000000000000003</v>
      </c>
    </row>
    <row r="556" spans="1:4" ht="15.75" customHeight="1" x14ac:dyDescent="0.25">
      <c r="A556" s="3" t="s">
        <v>580</v>
      </c>
      <c r="B556" s="4">
        <v>4669</v>
      </c>
      <c r="C556" s="3">
        <v>28</v>
      </c>
      <c r="D556" s="6">
        <f t="shared" si="8"/>
        <v>0.28000000000000003</v>
      </c>
    </row>
    <row r="557" spans="1:4" ht="15.75" customHeight="1" x14ac:dyDescent="0.25">
      <c r="A557" s="3" t="s">
        <v>581</v>
      </c>
      <c r="B557" s="4">
        <v>5857</v>
      </c>
      <c r="C557" s="3">
        <v>28</v>
      </c>
      <c r="D557" s="6">
        <f t="shared" si="8"/>
        <v>0.28000000000000003</v>
      </c>
    </row>
    <row r="558" spans="1:4" ht="15.75" customHeight="1" x14ac:dyDescent="0.25">
      <c r="A558" s="3" t="s">
        <v>582</v>
      </c>
      <c r="B558" s="4">
        <v>3913</v>
      </c>
      <c r="C558" s="3">
        <v>28</v>
      </c>
      <c r="D558" s="6">
        <f t="shared" si="8"/>
        <v>0.28000000000000003</v>
      </c>
    </row>
    <row r="559" spans="1:4" ht="15.75" customHeight="1" x14ac:dyDescent="0.25">
      <c r="A559" s="3" t="s">
        <v>583</v>
      </c>
      <c r="B559" s="4">
        <v>5971</v>
      </c>
      <c r="C559" s="3">
        <v>28</v>
      </c>
      <c r="D559" s="6">
        <f t="shared" si="8"/>
        <v>0.28000000000000003</v>
      </c>
    </row>
    <row r="560" spans="1:4" ht="15.75" customHeight="1" x14ac:dyDescent="0.25">
      <c r="A560" s="3" t="s">
        <v>584</v>
      </c>
      <c r="B560" s="4">
        <v>5736</v>
      </c>
      <c r="C560" s="3">
        <v>28</v>
      </c>
      <c r="D560" s="6">
        <f t="shared" si="8"/>
        <v>0.28000000000000003</v>
      </c>
    </row>
    <row r="561" spans="1:4" ht="15.75" customHeight="1" x14ac:dyDescent="0.25">
      <c r="A561" s="3" t="s">
        <v>585</v>
      </c>
      <c r="B561" s="4">
        <v>5706</v>
      </c>
      <c r="C561" s="3">
        <v>28</v>
      </c>
      <c r="D561" s="6">
        <f t="shared" si="8"/>
        <v>0.28000000000000003</v>
      </c>
    </row>
    <row r="562" spans="1:4" ht="15.75" customHeight="1" x14ac:dyDescent="0.25">
      <c r="A562" s="3" t="s">
        <v>586</v>
      </c>
      <c r="B562" s="4">
        <v>7606</v>
      </c>
      <c r="C562" s="3">
        <v>28</v>
      </c>
      <c r="D562" s="6">
        <f t="shared" si="8"/>
        <v>0.28000000000000003</v>
      </c>
    </row>
    <row r="563" spans="1:4" ht="15.75" customHeight="1" x14ac:dyDescent="0.25">
      <c r="A563" s="3" t="s">
        <v>587</v>
      </c>
      <c r="B563" s="4">
        <v>6215</v>
      </c>
      <c r="C563" s="3">
        <v>28</v>
      </c>
      <c r="D563" s="6">
        <f t="shared" si="8"/>
        <v>0.28000000000000003</v>
      </c>
    </row>
    <row r="564" spans="1:4" ht="15.75" customHeight="1" x14ac:dyDescent="0.25">
      <c r="A564" s="3" t="s">
        <v>588</v>
      </c>
      <c r="B564" s="4">
        <v>6350</v>
      </c>
      <c r="C564" s="3">
        <v>28</v>
      </c>
      <c r="D564" s="6">
        <f t="shared" si="8"/>
        <v>0.28000000000000003</v>
      </c>
    </row>
    <row r="565" spans="1:4" ht="15.75" customHeight="1" x14ac:dyDescent="0.25">
      <c r="A565" s="3" t="s">
        <v>589</v>
      </c>
      <c r="B565" s="4">
        <v>5147</v>
      </c>
      <c r="C565" s="3">
        <v>28</v>
      </c>
      <c r="D565" s="6">
        <f t="shared" si="8"/>
        <v>0.28000000000000003</v>
      </c>
    </row>
    <row r="566" spans="1:4" ht="15.75" customHeight="1" x14ac:dyDescent="0.25">
      <c r="A566" s="3" t="s">
        <v>590</v>
      </c>
      <c r="B566" s="4">
        <v>7428</v>
      </c>
      <c r="C566" s="3">
        <v>28</v>
      </c>
      <c r="D566" s="6">
        <f t="shared" si="8"/>
        <v>0.28000000000000003</v>
      </c>
    </row>
    <row r="567" spans="1:4" ht="15.75" customHeight="1" x14ac:dyDescent="0.25">
      <c r="A567" s="3" t="s">
        <v>591</v>
      </c>
      <c r="B567" s="4">
        <v>7852</v>
      </c>
      <c r="C567" s="3">
        <v>28</v>
      </c>
      <c r="D567" s="6">
        <f t="shared" si="8"/>
        <v>0.28000000000000003</v>
      </c>
    </row>
    <row r="568" spans="1:4" ht="15.75" customHeight="1" x14ac:dyDescent="0.25">
      <c r="A568" s="3" t="s">
        <v>592</v>
      </c>
      <c r="B568" s="4">
        <v>7127</v>
      </c>
      <c r="C568" s="3">
        <v>28</v>
      </c>
      <c r="D568" s="6">
        <f t="shared" si="8"/>
        <v>0.28000000000000003</v>
      </c>
    </row>
    <row r="569" spans="1:4" ht="15.75" customHeight="1" x14ac:dyDescent="0.25">
      <c r="A569" s="3" t="s">
        <v>593</v>
      </c>
      <c r="B569" s="4">
        <v>8385</v>
      </c>
      <c r="C569" s="3">
        <v>28</v>
      </c>
      <c r="D569" s="6">
        <f t="shared" si="8"/>
        <v>0.28000000000000003</v>
      </c>
    </row>
    <row r="570" spans="1:4" ht="15.75" customHeight="1" x14ac:dyDescent="0.25">
      <c r="A570" s="3" t="s">
        <v>594</v>
      </c>
      <c r="B570" s="4">
        <v>4227</v>
      </c>
      <c r="C570" s="3">
        <v>28</v>
      </c>
      <c r="D570" s="6">
        <f t="shared" si="8"/>
        <v>0.28000000000000003</v>
      </c>
    </row>
    <row r="571" spans="1:4" ht="15.75" customHeight="1" x14ac:dyDescent="0.25">
      <c r="A571" s="3" t="s">
        <v>595</v>
      </c>
      <c r="B571" s="4">
        <v>6820</v>
      </c>
      <c r="C571" s="3">
        <v>29</v>
      </c>
      <c r="D571" s="6">
        <f t="shared" si="8"/>
        <v>0.28999999999999998</v>
      </c>
    </row>
    <row r="572" spans="1:4" ht="15.75" customHeight="1" x14ac:dyDescent="0.25">
      <c r="A572" s="3" t="s">
        <v>596</v>
      </c>
      <c r="B572" s="4">
        <v>6832</v>
      </c>
      <c r="C572" s="3">
        <v>29</v>
      </c>
      <c r="D572" s="6">
        <f t="shared" si="8"/>
        <v>0.28999999999999998</v>
      </c>
    </row>
    <row r="573" spans="1:4" ht="15.75" customHeight="1" x14ac:dyDescent="0.25">
      <c r="A573" s="3" t="s">
        <v>597</v>
      </c>
      <c r="B573" s="4">
        <v>2688</v>
      </c>
      <c r="C573" s="3">
        <v>29</v>
      </c>
      <c r="D573" s="6">
        <f t="shared" si="8"/>
        <v>0.28999999999999998</v>
      </c>
    </row>
    <row r="574" spans="1:4" ht="15.75" customHeight="1" x14ac:dyDescent="0.25">
      <c r="A574" s="3" t="s">
        <v>598</v>
      </c>
      <c r="B574" s="4">
        <v>6015</v>
      </c>
      <c r="C574" s="3">
        <v>29</v>
      </c>
      <c r="D574" s="6">
        <f t="shared" si="8"/>
        <v>0.28999999999999998</v>
      </c>
    </row>
    <row r="575" spans="1:4" ht="15.75" customHeight="1" x14ac:dyDescent="0.25">
      <c r="A575" s="3" t="s">
        <v>599</v>
      </c>
      <c r="B575" s="4">
        <v>8292</v>
      </c>
      <c r="C575" s="3">
        <v>29</v>
      </c>
      <c r="D575" s="6">
        <f t="shared" si="8"/>
        <v>0.28999999999999998</v>
      </c>
    </row>
    <row r="576" spans="1:4" ht="15.75" customHeight="1" x14ac:dyDescent="0.25">
      <c r="A576" s="3" t="s">
        <v>600</v>
      </c>
      <c r="B576" s="4">
        <v>4387</v>
      </c>
      <c r="C576" s="3">
        <v>29</v>
      </c>
      <c r="D576" s="6">
        <f t="shared" si="8"/>
        <v>0.28999999999999998</v>
      </c>
    </row>
    <row r="577" spans="1:4" ht="15.75" customHeight="1" x14ac:dyDescent="0.25">
      <c r="A577" s="3" t="s">
        <v>601</v>
      </c>
      <c r="B577" s="4">
        <v>6025</v>
      </c>
      <c r="C577" s="3">
        <v>29</v>
      </c>
      <c r="D577" s="6">
        <f t="shared" si="8"/>
        <v>0.28999999999999998</v>
      </c>
    </row>
    <row r="578" spans="1:4" ht="15.75" customHeight="1" x14ac:dyDescent="0.25">
      <c r="A578" s="3" t="s">
        <v>602</v>
      </c>
      <c r="B578" s="4">
        <v>6459</v>
      </c>
      <c r="C578" s="3">
        <v>29</v>
      </c>
      <c r="D578" s="6">
        <f t="shared" si="8"/>
        <v>0.28999999999999998</v>
      </c>
    </row>
    <row r="579" spans="1:4" ht="15.75" customHeight="1" x14ac:dyDescent="0.25">
      <c r="A579" s="3" t="s">
        <v>603</v>
      </c>
      <c r="B579" s="4">
        <v>6268</v>
      </c>
      <c r="C579" s="3">
        <v>29</v>
      </c>
      <c r="D579" s="6">
        <f t="shared" ref="D579:D642" si="9">C579/100</f>
        <v>0.28999999999999998</v>
      </c>
    </row>
    <row r="580" spans="1:4" ht="15.75" customHeight="1" x14ac:dyDescent="0.25">
      <c r="A580" s="3" t="s">
        <v>604</v>
      </c>
      <c r="B580" s="4">
        <v>4535</v>
      </c>
      <c r="C580" s="3">
        <v>29</v>
      </c>
      <c r="D580" s="6">
        <f t="shared" si="9"/>
        <v>0.28999999999999998</v>
      </c>
    </row>
    <row r="581" spans="1:4" ht="15.75" customHeight="1" x14ac:dyDescent="0.25">
      <c r="A581" s="3" t="s">
        <v>605</v>
      </c>
      <c r="B581" s="4">
        <v>6675</v>
      </c>
      <c r="C581" s="3">
        <v>30</v>
      </c>
      <c r="D581" s="6">
        <f t="shared" si="9"/>
        <v>0.3</v>
      </c>
    </row>
    <row r="582" spans="1:4" ht="15.75" customHeight="1" x14ac:dyDescent="0.25">
      <c r="A582" s="3" t="s">
        <v>606</v>
      </c>
      <c r="B582" s="4">
        <v>9197</v>
      </c>
      <c r="C582" s="3">
        <v>30</v>
      </c>
      <c r="D582" s="6">
        <f t="shared" si="9"/>
        <v>0.3</v>
      </c>
    </row>
    <row r="583" spans="1:4" ht="15.75" customHeight="1" x14ac:dyDescent="0.25">
      <c r="A583" s="3" t="s">
        <v>607</v>
      </c>
      <c r="B583" s="4">
        <v>6063</v>
      </c>
      <c r="C583" s="3">
        <v>30</v>
      </c>
      <c r="D583" s="6">
        <f t="shared" si="9"/>
        <v>0.3</v>
      </c>
    </row>
    <row r="584" spans="1:4" ht="15.75" customHeight="1" x14ac:dyDescent="0.25">
      <c r="A584" s="3" t="s">
        <v>608</v>
      </c>
      <c r="B584" s="4">
        <v>7352</v>
      </c>
      <c r="C584" s="3">
        <v>30</v>
      </c>
      <c r="D584" s="6">
        <f t="shared" si="9"/>
        <v>0.3</v>
      </c>
    </row>
    <row r="585" spans="1:4" ht="15.75" customHeight="1" x14ac:dyDescent="0.25">
      <c r="A585" s="3" t="s">
        <v>609</v>
      </c>
      <c r="B585" s="4">
        <v>6194</v>
      </c>
      <c r="C585" s="3">
        <v>30</v>
      </c>
      <c r="D585" s="6">
        <f t="shared" si="9"/>
        <v>0.3</v>
      </c>
    </row>
    <row r="586" spans="1:4" ht="15.75" customHeight="1" x14ac:dyDescent="0.25">
      <c r="A586" s="3" t="s">
        <v>610</v>
      </c>
      <c r="B586" s="4">
        <v>5087</v>
      </c>
      <c r="C586" s="3">
        <v>30</v>
      </c>
      <c r="D586" s="6">
        <f t="shared" si="9"/>
        <v>0.3</v>
      </c>
    </row>
    <row r="587" spans="1:4" ht="15.75" customHeight="1" x14ac:dyDescent="0.25">
      <c r="A587" s="3" t="s">
        <v>611</v>
      </c>
      <c r="B587" s="4">
        <v>10495</v>
      </c>
      <c r="C587" s="3">
        <v>30</v>
      </c>
      <c r="D587" s="6">
        <f t="shared" si="9"/>
        <v>0.3</v>
      </c>
    </row>
    <row r="588" spans="1:4" ht="15.75" customHeight="1" x14ac:dyDescent="0.25">
      <c r="A588" s="3" t="s">
        <v>612</v>
      </c>
      <c r="B588" s="4">
        <v>7506</v>
      </c>
      <c r="C588" s="3">
        <v>30</v>
      </c>
      <c r="D588" s="6">
        <f t="shared" si="9"/>
        <v>0.3</v>
      </c>
    </row>
    <row r="589" spans="1:4" ht="15.75" customHeight="1" x14ac:dyDescent="0.25">
      <c r="A589" s="3" t="s">
        <v>613</v>
      </c>
      <c r="B589" s="4">
        <v>8709</v>
      </c>
      <c r="C589" s="3">
        <v>30</v>
      </c>
      <c r="D589" s="6">
        <f t="shared" si="9"/>
        <v>0.3</v>
      </c>
    </row>
    <row r="590" spans="1:4" ht="15.75" customHeight="1" x14ac:dyDescent="0.25">
      <c r="A590" s="3" t="s">
        <v>614</v>
      </c>
      <c r="B590" s="4">
        <v>5932</v>
      </c>
      <c r="C590" s="3">
        <v>30</v>
      </c>
      <c r="D590" s="6">
        <f t="shared" si="9"/>
        <v>0.3</v>
      </c>
    </row>
    <row r="591" spans="1:4" ht="15.75" customHeight="1" x14ac:dyDescent="0.25">
      <c r="A591" s="3" t="s">
        <v>615</v>
      </c>
      <c r="B591" s="4">
        <v>8763</v>
      </c>
      <c r="C591" s="3">
        <v>30</v>
      </c>
      <c r="D591" s="6">
        <f t="shared" si="9"/>
        <v>0.3</v>
      </c>
    </row>
    <row r="592" spans="1:4" ht="15.75" customHeight="1" x14ac:dyDescent="0.25">
      <c r="A592" s="3" t="s">
        <v>616</v>
      </c>
      <c r="B592" s="4">
        <v>12483</v>
      </c>
      <c r="C592" s="3">
        <v>31</v>
      </c>
      <c r="D592" s="6">
        <f t="shared" si="9"/>
        <v>0.31</v>
      </c>
    </row>
    <row r="593" spans="1:4" ht="15.75" customHeight="1" x14ac:dyDescent="0.25">
      <c r="A593" s="3" t="s">
        <v>617</v>
      </c>
      <c r="B593" s="4">
        <v>6037</v>
      </c>
      <c r="C593" s="3">
        <v>31</v>
      </c>
      <c r="D593" s="6">
        <f t="shared" si="9"/>
        <v>0.31</v>
      </c>
    </row>
    <row r="594" spans="1:4" ht="15.75" customHeight="1" x14ac:dyDescent="0.25">
      <c r="A594" s="3" t="s">
        <v>618</v>
      </c>
      <c r="B594" s="4">
        <v>7474</v>
      </c>
      <c r="C594" s="3">
        <v>31</v>
      </c>
      <c r="D594" s="6">
        <f t="shared" si="9"/>
        <v>0.31</v>
      </c>
    </row>
    <row r="595" spans="1:4" ht="15.75" customHeight="1" x14ac:dyDescent="0.25">
      <c r="A595" s="3" t="s">
        <v>619</v>
      </c>
      <c r="B595" s="4">
        <v>6597</v>
      </c>
      <c r="C595" s="3">
        <v>31</v>
      </c>
      <c r="D595" s="6">
        <f t="shared" si="9"/>
        <v>0.31</v>
      </c>
    </row>
    <row r="596" spans="1:4" ht="15.75" customHeight="1" x14ac:dyDescent="0.25">
      <c r="A596" s="3" t="s">
        <v>620</v>
      </c>
      <c r="B596" s="4">
        <v>8624</v>
      </c>
      <c r="C596" s="3">
        <v>31</v>
      </c>
      <c r="D596" s="6">
        <f t="shared" si="9"/>
        <v>0.31</v>
      </c>
    </row>
    <row r="597" spans="1:4" ht="15.75" customHeight="1" x14ac:dyDescent="0.25">
      <c r="A597" s="3" t="s">
        <v>621</v>
      </c>
      <c r="B597" s="4">
        <v>6205</v>
      </c>
      <c r="C597" s="3">
        <v>31</v>
      </c>
      <c r="D597" s="6">
        <f t="shared" si="9"/>
        <v>0.31</v>
      </c>
    </row>
    <row r="598" spans="1:4" ht="15.75" customHeight="1" x14ac:dyDescent="0.25">
      <c r="A598" s="3" t="s">
        <v>622</v>
      </c>
      <c r="B598" s="4">
        <v>5754</v>
      </c>
      <c r="C598" s="3">
        <v>31</v>
      </c>
      <c r="D598" s="6">
        <f t="shared" si="9"/>
        <v>0.31</v>
      </c>
    </row>
    <row r="599" spans="1:4" ht="15.75" customHeight="1" x14ac:dyDescent="0.25">
      <c r="A599" s="3" t="s">
        <v>623</v>
      </c>
      <c r="B599" s="4">
        <v>8691</v>
      </c>
      <c r="C599" s="3">
        <v>31</v>
      </c>
      <c r="D599" s="6">
        <f t="shared" si="9"/>
        <v>0.31</v>
      </c>
    </row>
    <row r="600" spans="1:4" ht="15.75" customHeight="1" x14ac:dyDescent="0.25">
      <c r="A600" s="3" t="s">
        <v>624</v>
      </c>
      <c r="B600" s="4">
        <v>7161</v>
      </c>
      <c r="C600" s="3">
        <v>31</v>
      </c>
      <c r="D600" s="6">
        <f t="shared" si="9"/>
        <v>0.31</v>
      </c>
    </row>
    <row r="601" spans="1:4" ht="15.75" customHeight="1" x14ac:dyDescent="0.25">
      <c r="A601" s="3" t="s">
        <v>625</v>
      </c>
      <c r="B601" s="4">
        <v>11265</v>
      </c>
      <c r="C601" s="3">
        <v>31</v>
      </c>
      <c r="D601" s="6">
        <f t="shared" si="9"/>
        <v>0.31</v>
      </c>
    </row>
    <row r="602" spans="1:4" ht="15.75" customHeight="1" x14ac:dyDescent="0.25">
      <c r="A602" s="3" t="s">
        <v>626</v>
      </c>
      <c r="B602" s="4">
        <v>5791</v>
      </c>
      <c r="C602" s="3">
        <v>31</v>
      </c>
      <c r="D602" s="6">
        <f t="shared" si="9"/>
        <v>0.31</v>
      </c>
    </row>
    <row r="603" spans="1:4" ht="15.75" customHeight="1" x14ac:dyDescent="0.25">
      <c r="A603" s="3" t="s">
        <v>627</v>
      </c>
      <c r="B603" s="4">
        <v>6781</v>
      </c>
      <c r="C603" s="3">
        <v>31</v>
      </c>
      <c r="D603" s="6">
        <f t="shared" si="9"/>
        <v>0.31</v>
      </c>
    </row>
    <row r="604" spans="1:4" ht="15.75" customHeight="1" x14ac:dyDescent="0.25">
      <c r="A604" s="3" t="s">
        <v>628</v>
      </c>
      <c r="B604" s="4">
        <v>5225</v>
      </c>
      <c r="C604" s="3">
        <v>32</v>
      </c>
      <c r="D604" s="6">
        <f t="shared" si="9"/>
        <v>0.32</v>
      </c>
    </row>
    <row r="605" spans="1:4" ht="15.75" customHeight="1" x14ac:dyDescent="0.25">
      <c r="A605" s="3" t="s">
        <v>629</v>
      </c>
      <c r="B605" s="4">
        <v>6884</v>
      </c>
      <c r="C605" s="3">
        <v>32</v>
      </c>
      <c r="D605" s="6">
        <f t="shared" si="9"/>
        <v>0.32</v>
      </c>
    </row>
    <row r="606" spans="1:4" ht="15.75" customHeight="1" x14ac:dyDescent="0.25">
      <c r="A606" s="3" t="s">
        <v>630</v>
      </c>
      <c r="B606" s="4">
        <v>7718</v>
      </c>
      <c r="C606" s="3">
        <v>32</v>
      </c>
      <c r="D606" s="6">
        <f t="shared" si="9"/>
        <v>0.32</v>
      </c>
    </row>
    <row r="607" spans="1:4" ht="15.75" customHeight="1" x14ac:dyDescent="0.25">
      <c r="A607" s="3" t="s">
        <v>631</v>
      </c>
      <c r="B607" s="4">
        <v>7337</v>
      </c>
      <c r="C607" s="3">
        <v>32</v>
      </c>
      <c r="D607" s="6">
        <f t="shared" si="9"/>
        <v>0.32</v>
      </c>
    </row>
    <row r="608" spans="1:4" ht="15.75" customHeight="1" x14ac:dyDescent="0.25">
      <c r="A608" s="3" t="s">
        <v>632</v>
      </c>
      <c r="B608" s="4">
        <v>10911</v>
      </c>
      <c r="C608" s="3">
        <v>32</v>
      </c>
      <c r="D608" s="6">
        <f t="shared" si="9"/>
        <v>0.32</v>
      </c>
    </row>
    <row r="609" spans="1:4" ht="15.75" customHeight="1" x14ac:dyDescent="0.25">
      <c r="A609" s="3" t="s">
        <v>633</v>
      </c>
      <c r="B609" s="4">
        <v>5229</v>
      </c>
      <c r="C609" s="3">
        <v>32</v>
      </c>
      <c r="D609" s="6">
        <f t="shared" si="9"/>
        <v>0.32</v>
      </c>
    </row>
    <row r="610" spans="1:4" ht="15.75" customHeight="1" x14ac:dyDescent="0.25">
      <c r="A610" s="3" t="s">
        <v>634</v>
      </c>
      <c r="B610" s="4">
        <v>6759</v>
      </c>
      <c r="C610" s="3">
        <v>32</v>
      </c>
      <c r="D610" s="6">
        <f t="shared" si="9"/>
        <v>0.32</v>
      </c>
    </row>
    <row r="611" spans="1:4" ht="15.75" customHeight="1" x14ac:dyDescent="0.25">
      <c r="A611" s="3" t="s">
        <v>635</v>
      </c>
      <c r="B611" s="4">
        <v>10963</v>
      </c>
      <c r="C611" s="3">
        <v>32</v>
      </c>
      <c r="D611" s="6">
        <f t="shared" si="9"/>
        <v>0.32</v>
      </c>
    </row>
    <row r="612" spans="1:4" ht="15.75" customHeight="1" x14ac:dyDescent="0.25">
      <c r="A612" s="3" t="s">
        <v>636</v>
      </c>
      <c r="B612" s="4">
        <v>6706</v>
      </c>
      <c r="C612" s="3">
        <v>32</v>
      </c>
      <c r="D612" s="6">
        <f t="shared" si="9"/>
        <v>0.32</v>
      </c>
    </row>
    <row r="613" spans="1:4" ht="15.75" customHeight="1" x14ac:dyDescent="0.25">
      <c r="A613" s="3" t="s">
        <v>637</v>
      </c>
      <c r="B613" s="4">
        <v>5932</v>
      </c>
      <c r="C613" s="3">
        <v>32</v>
      </c>
      <c r="D613" s="6">
        <f t="shared" si="9"/>
        <v>0.32</v>
      </c>
    </row>
    <row r="614" spans="1:4" ht="15.75" customHeight="1" x14ac:dyDescent="0.25">
      <c r="A614" s="3" t="s">
        <v>638</v>
      </c>
      <c r="B614" s="4">
        <v>6571</v>
      </c>
      <c r="C614" s="3">
        <v>32</v>
      </c>
      <c r="D614" s="6">
        <f t="shared" si="9"/>
        <v>0.32</v>
      </c>
    </row>
    <row r="615" spans="1:4" ht="15.75" customHeight="1" x14ac:dyDescent="0.25">
      <c r="A615" s="3" t="s">
        <v>639</v>
      </c>
      <c r="B615" s="4">
        <v>5887</v>
      </c>
      <c r="C615" s="3">
        <v>32</v>
      </c>
      <c r="D615" s="6">
        <f t="shared" si="9"/>
        <v>0.32</v>
      </c>
    </row>
    <row r="616" spans="1:4" ht="15.75" customHeight="1" x14ac:dyDescent="0.25">
      <c r="A616" s="3" t="s">
        <v>640</v>
      </c>
      <c r="B616" s="4">
        <v>6166</v>
      </c>
      <c r="C616" s="3">
        <v>33</v>
      </c>
      <c r="D616" s="6">
        <f t="shared" si="9"/>
        <v>0.33</v>
      </c>
    </row>
    <row r="617" spans="1:4" ht="15.75" customHeight="1" x14ac:dyDescent="0.25">
      <c r="A617" s="3" t="s">
        <v>641</v>
      </c>
      <c r="B617" s="4">
        <v>7005</v>
      </c>
      <c r="C617" s="3">
        <v>33</v>
      </c>
      <c r="D617" s="6">
        <f t="shared" si="9"/>
        <v>0.33</v>
      </c>
    </row>
    <row r="618" spans="1:4" ht="15.75" customHeight="1" x14ac:dyDescent="0.25">
      <c r="A618" s="3" t="s">
        <v>642</v>
      </c>
      <c r="B618" s="4">
        <v>7817</v>
      </c>
      <c r="C618" s="3">
        <v>33</v>
      </c>
      <c r="D618" s="6">
        <f t="shared" si="9"/>
        <v>0.33</v>
      </c>
    </row>
    <row r="619" spans="1:4" ht="15.75" customHeight="1" x14ac:dyDescent="0.25">
      <c r="A619" s="3" t="s">
        <v>643</v>
      </c>
      <c r="B619" s="4">
        <v>8004</v>
      </c>
      <c r="C619" s="3">
        <v>33</v>
      </c>
      <c r="D619" s="6">
        <f t="shared" si="9"/>
        <v>0.33</v>
      </c>
    </row>
    <row r="620" spans="1:4" ht="15.75" customHeight="1" x14ac:dyDescent="0.25">
      <c r="A620" s="3" t="s">
        <v>644</v>
      </c>
      <c r="B620" s="4">
        <v>12919</v>
      </c>
      <c r="C620" s="3">
        <v>33</v>
      </c>
      <c r="D620" s="6">
        <f t="shared" si="9"/>
        <v>0.33</v>
      </c>
    </row>
    <row r="621" spans="1:4" ht="15.75" customHeight="1" x14ac:dyDescent="0.25">
      <c r="A621" s="3" t="s">
        <v>645</v>
      </c>
      <c r="B621" s="4">
        <v>6417</v>
      </c>
      <c r="C621" s="3">
        <v>33</v>
      </c>
      <c r="D621" s="6">
        <f t="shared" si="9"/>
        <v>0.33</v>
      </c>
    </row>
    <row r="622" spans="1:4" ht="15.75" customHeight="1" x14ac:dyDescent="0.25">
      <c r="A622" s="3" t="s">
        <v>646</v>
      </c>
      <c r="B622" s="4">
        <v>5657</v>
      </c>
      <c r="C622" s="3">
        <v>33</v>
      </c>
      <c r="D622" s="6">
        <f t="shared" si="9"/>
        <v>0.33</v>
      </c>
    </row>
    <row r="623" spans="1:4" ht="15.75" customHeight="1" x14ac:dyDescent="0.25">
      <c r="A623" s="3" t="s">
        <v>647</v>
      </c>
      <c r="B623" s="4">
        <v>8637</v>
      </c>
      <c r="C623" s="3">
        <v>34</v>
      </c>
      <c r="D623" s="6">
        <f t="shared" si="9"/>
        <v>0.34</v>
      </c>
    </row>
    <row r="624" spans="1:4" ht="15.75" customHeight="1" x14ac:dyDescent="0.25">
      <c r="A624" s="3" t="s">
        <v>648</v>
      </c>
      <c r="B624" s="4">
        <v>9480</v>
      </c>
      <c r="C624" s="3">
        <v>34</v>
      </c>
      <c r="D624" s="6">
        <f t="shared" si="9"/>
        <v>0.34</v>
      </c>
    </row>
    <row r="625" spans="1:4" ht="15.75" customHeight="1" x14ac:dyDescent="0.25">
      <c r="A625" s="3" t="s">
        <v>649</v>
      </c>
      <c r="B625" s="4">
        <v>5101</v>
      </c>
      <c r="C625" s="3">
        <v>35</v>
      </c>
      <c r="D625" s="6">
        <f t="shared" si="9"/>
        <v>0.35</v>
      </c>
    </row>
    <row r="626" spans="1:4" ht="15.75" customHeight="1" x14ac:dyDescent="0.25">
      <c r="A626" s="3" t="s">
        <v>650</v>
      </c>
      <c r="B626" s="4">
        <v>9112</v>
      </c>
      <c r="C626" s="3">
        <v>35</v>
      </c>
      <c r="D626" s="6">
        <f t="shared" si="9"/>
        <v>0.35</v>
      </c>
    </row>
    <row r="627" spans="1:4" ht="15.75" customHeight="1" x14ac:dyDescent="0.25">
      <c r="A627" s="3" t="s">
        <v>651</v>
      </c>
      <c r="B627" s="4">
        <v>6485</v>
      </c>
      <c r="C627" s="3">
        <v>35</v>
      </c>
      <c r="D627" s="6">
        <f t="shared" si="9"/>
        <v>0.35</v>
      </c>
    </row>
    <row r="628" spans="1:4" ht="15.75" customHeight="1" x14ac:dyDescent="0.25">
      <c r="A628" s="3" t="s">
        <v>652</v>
      </c>
      <c r="B628" s="4">
        <v>7907</v>
      </c>
      <c r="C628" s="3">
        <v>36</v>
      </c>
      <c r="D628" s="6">
        <f t="shared" si="9"/>
        <v>0.36</v>
      </c>
    </row>
    <row r="629" spans="1:4" ht="15.75" customHeight="1" x14ac:dyDescent="0.25">
      <c r="A629" s="3" t="s">
        <v>653</v>
      </c>
      <c r="B629" s="4">
        <v>12349</v>
      </c>
      <c r="C629" s="3">
        <v>36</v>
      </c>
      <c r="D629" s="6">
        <f t="shared" si="9"/>
        <v>0.36</v>
      </c>
    </row>
    <row r="630" spans="1:4" ht="15.75" customHeight="1" x14ac:dyDescent="0.25">
      <c r="A630" s="3" t="s">
        <v>654</v>
      </c>
      <c r="B630" s="4">
        <v>9079</v>
      </c>
      <c r="C630" s="3">
        <v>36</v>
      </c>
      <c r="D630" s="6">
        <f t="shared" si="9"/>
        <v>0.36</v>
      </c>
    </row>
    <row r="631" spans="1:4" ht="15.75" customHeight="1" x14ac:dyDescent="0.25">
      <c r="A631" s="3" t="s">
        <v>655</v>
      </c>
      <c r="B631" s="4">
        <v>10012</v>
      </c>
      <c r="C631" s="3">
        <v>36</v>
      </c>
      <c r="D631" s="6">
        <f t="shared" si="9"/>
        <v>0.36</v>
      </c>
    </row>
    <row r="632" spans="1:4" ht="15.75" customHeight="1" x14ac:dyDescent="0.25">
      <c r="A632" s="3" t="s">
        <v>656</v>
      </c>
      <c r="B632" s="4">
        <v>7692</v>
      </c>
      <c r="C632" s="3">
        <v>36</v>
      </c>
      <c r="D632" s="6">
        <f t="shared" si="9"/>
        <v>0.36</v>
      </c>
    </row>
    <row r="633" spans="1:4" ht="15.75" customHeight="1" x14ac:dyDescent="0.25">
      <c r="A633" s="3" t="s">
        <v>657</v>
      </c>
      <c r="B633" s="4">
        <v>11901</v>
      </c>
      <c r="C633" s="3">
        <v>37</v>
      </c>
      <c r="D633" s="6">
        <f t="shared" si="9"/>
        <v>0.37</v>
      </c>
    </row>
    <row r="634" spans="1:4" ht="15.75" customHeight="1" x14ac:dyDescent="0.25">
      <c r="A634" s="3" t="s">
        <v>658</v>
      </c>
      <c r="B634" s="4">
        <v>9524</v>
      </c>
      <c r="C634" s="3">
        <v>37</v>
      </c>
      <c r="D634" s="6">
        <f t="shared" si="9"/>
        <v>0.37</v>
      </c>
    </row>
    <row r="635" spans="1:4" ht="15.75" customHeight="1" x14ac:dyDescent="0.25">
      <c r="A635" s="3" t="s">
        <v>659</v>
      </c>
      <c r="B635" s="4">
        <v>6477</v>
      </c>
      <c r="C635" s="3">
        <v>37</v>
      </c>
      <c r="D635" s="6">
        <f t="shared" si="9"/>
        <v>0.37</v>
      </c>
    </row>
    <row r="636" spans="1:4" ht="15.75" customHeight="1" x14ac:dyDescent="0.25">
      <c r="A636" s="3" t="s">
        <v>660</v>
      </c>
      <c r="B636" s="4">
        <v>15634</v>
      </c>
      <c r="C636" s="3">
        <v>37</v>
      </c>
      <c r="D636" s="6">
        <f t="shared" si="9"/>
        <v>0.37</v>
      </c>
    </row>
    <row r="637" spans="1:4" ht="15.75" customHeight="1" x14ac:dyDescent="0.25">
      <c r="A637" s="3" t="s">
        <v>661</v>
      </c>
      <c r="B637" s="4">
        <v>9064</v>
      </c>
      <c r="C637" s="3">
        <v>37</v>
      </c>
      <c r="D637" s="6">
        <f t="shared" si="9"/>
        <v>0.37</v>
      </c>
    </row>
    <row r="638" spans="1:4" ht="15.75" customHeight="1" x14ac:dyDescent="0.25">
      <c r="A638" s="3" t="s">
        <v>662</v>
      </c>
      <c r="B638" s="4">
        <v>9716</v>
      </c>
      <c r="C638" s="3">
        <v>37</v>
      </c>
      <c r="D638" s="6">
        <f t="shared" si="9"/>
        <v>0.37</v>
      </c>
    </row>
    <row r="639" spans="1:4" ht="15.75" customHeight="1" x14ac:dyDescent="0.25">
      <c r="A639" s="3" t="s">
        <v>663</v>
      </c>
      <c r="B639" s="4">
        <v>4854</v>
      </c>
      <c r="C639" s="3">
        <v>37</v>
      </c>
      <c r="D639" s="6">
        <f t="shared" si="9"/>
        <v>0.37</v>
      </c>
    </row>
    <row r="640" spans="1:4" ht="15.75" customHeight="1" x14ac:dyDescent="0.25">
      <c r="A640" s="3" t="s">
        <v>664</v>
      </c>
      <c r="B640" s="4">
        <v>7922</v>
      </c>
      <c r="C640" s="3">
        <v>37</v>
      </c>
      <c r="D640" s="6">
        <f t="shared" si="9"/>
        <v>0.37</v>
      </c>
    </row>
    <row r="641" spans="1:4" ht="15.75" customHeight="1" x14ac:dyDescent="0.25">
      <c r="A641" s="3" t="s">
        <v>665</v>
      </c>
      <c r="B641" s="4">
        <v>9668</v>
      </c>
      <c r="C641" s="3">
        <v>38</v>
      </c>
      <c r="D641" s="6">
        <f t="shared" si="9"/>
        <v>0.38</v>
      </c>
    </row>
    <row r="642" spans="1:4" ht="15.75" customHeight="1" x14ac:dyDescent="0.25">
      <c r="A642" s="3" t="s">
        <v>666</v>
      </c>
      <c r="B642" s="4">
        <v>7709</v>
      </c>
      <c r="C642" s="3">
        <v>38</v>
      </c>
      <c r="D642" s="6">
        <f t="shared" si="9"/>
        <v>0.38</v>
      </c>
    </row>
    <row r="643" spans="1:4" ht="15.75" customHeight="1" x14ac:dyDescent="0.25">
      <c r="A643" s="3" t="s">
        <v>667</v>
      </c>
      <c r="B643" s="4">
        <v>11606</v>
      </c>
      <c r="C643" s="3">
        <v>38</v>
      </c>
      <c r="D643" s="6">
        <f t="shared" ref="D643:D651" si="10">C643/100</f>
        <v>0.38</v>
      </c>
    </row>
    <row r="644" spans="1:4" ht="15.75" customHeight="1" x14ac:dyDescent="0.25">
      <c r="A644" s="3" t="s">
        <v>668</v>
      </c>
      <c r="B644" s="4">
        <v>9247</v>
      </c>
      <c r="C644" s="3">
        <v>40</v>
      </c>
      <c r="D644" s="6">
        <f t="shared" si="10"/>
        <v>0.4</v>
      </c>
    </row>
    <row r="645" spans="1:4" ht="15.75" customHeight="1" x14ac:dyDescent="0.25">
      <c r="A645" s="3" t="s">
        <v>669</v>
      </c>
      <c r="B645" s="4">
        <v>12450</v>
      </c>
      <c r="C645" s="3">
        <v>41</v>
      </c>
      <c r="D645" s="6">
        <f t="shared" si="10"/>
        <v>0.41</v>
      </c>
    </row>
    <row r="646" spans="1:4" ht="15.75" customHeight="1" x14ac:dyDescent="0.25">
      <c r="A646" s="3" t="s">
        <v>670</v>
      </c>
      <c r="B646" s="4">
        <v>6632</v>
      </c>
      <c r="C646" s="3">
        <v>42</v>
      </c>
      <c r="D646" s="6">
        <f t="shared" si="10"/>
        <v>0.42</v>
      </c>
    </row>
    <row r="647" spans="1:4" ht="15.75" customHeight="1" x14ac:dyDescent="0.25">
      <c r="A647" s="3" t="s">
        <v>671</v>
      </c>
      <c r="B647" s="4">
        <v>11387</v>
      </c>
      <c r="C647" s="3">
        <v>42</v>
      </c>
      <c r="D647" s="6">
        <f t="shared" si="10"/>
        <v>0.42</v>
      </c>
    </row>
    <row r="648" spans="1:4" ht="15.75" customHeight="1" x14ac:dyDescent="0.25">
      <c r="A648" s="3" t="s">
        <v>672</v>
      </c>
      <c r="B648" s="4">
        <v>13813</v>
      </c>
      <c r="C648" s="3">
        <v>42</v>
      </c>
      <c r="D648" s="6">
        <f t="shared" si="10"/>
        <v>0.42</v>
      </c>
    </row>
    <row r="649" spans="1:4" ht="15.75" customHeight="1" x14ac:dyDescent="0.25">
      <c r="A649" s="3" t="s">
        <v>673</v>
      </c>
      <c r="B649" s="4">
        <v>6969</v>
      </c>
      <c r="C649" s="3">
        <v>43</v>
      </c>
      <c r="D649" s="6">
        <f t="shared" si="10"/>
        <v>0.43</v>
      </c>
    </row>
    <row r="650" spans="1:4" ht="15.75" customHeight="1" x14ac:dyDescent="0.25">
      <c r="A650" s="3" t="s">
        <v>674</v>
      </c>
      <c r="B650" s="4">
        <v>11604</v>
      </c>
      <c r="C650" s="3">
        <v>43</v>
      </c>
      <c r="D650" s="6">
        <f t="shared" si="10"/>
        <v>0.43</v>
      </c>
    </row>
    <row r="651" spans="1:4" ht="15.75" customHeight="1" x14ac:dyDescent="0.25">
      <c r="A651" s="3" t="s">
        <v>675</v>
      </c>
      <c r="B651" s="4">
        <v>11669</v>
      </c>
      <c r="C651" s="3">
        <v>47</v>
      </c>
      <c r="D651" s="6">
        <f t="shared" si="10"/>
        <v>0.47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National_pcon10_12_10_22a</vt:lpstr>
      <vt:lpstr>Child Poverty by UK const 2012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Forth</dc:creator>
  <cp:lastModifiedBy>Thomas Forth</cp:lastModifiedBy>
  <dcterms:created xsi:type="dcterms:W3CDTF">2015-08-17T17:12:57Z</dcterms:created>
  <dcterms:modified xsi:type="dcterms:W3CDTF">2016-01-11T17:44:57Z</dcterms:modified>
</cp:coreProperties>
</file>